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C Junkersdorf\Verein allgemein\Buchhaltung\Jahresabschlüsse\JA 2021\"/>
    </mc:Choice>
  </mc:AlternateContent>
  <bookViews>
    <workbookView xWindow="0" yWindow="0" windowWidth="32910" windowHeight="144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7" i="1"/>
  <c r="C32" i="1" l="1"/>
  <c r="D27" i="1" s="1"/>
  <c r="C9" i="1"/>
  <c r="D6" i="1"/>
  <c r="D13" i="1"/>
  <c r="D194" i="1"/>
  <c r="D186" i="1"/>
  <c r="D175" i="1"/>
  <c r="D170" i="1"/>
  <c r="D162" i="1"/>
  <c r="D158" i="1"/>
  <c r="D145" i="1"/>
  <c r="D139" i="1"/>
  <c r="D127" i="1"/>
  <c r="D123" i="1"/>
  <c r="D103" i="1"/>
  <c r="D98" i="1"/>
  <c r="D68" i="1"/>
  <c r="D60" i="1"/>
  <c r="D50" i="1"/>
  <c r="D47" i="1"/>
  <c r="D34" i="1"/>
  <c r="E24" i="1" l="1"/>
  <c r="E57" i="1"/>
  <c r="E120" i="1"/>
  <c r="E155" i="1"/>
  <c r="E183" i="1"/>
  <c r="E78" i="1"/>
  <c r="E136" i="1"/>
  <c r="E44" i="1"/>
  <c r="E167" i="1"/>
  <c r="E206" i="1"/>
  <c r="D86" i="1" l="1"/>
  <c r="D81" i="1"/>
  <c r="E95" i="1" l="1"/>
  <c r="E208" i="1"/>
  <c r="E213" i="1" s="1"/>
</calcChain>
</file>

<file path=xl/comments1.xml><?xml version="1.0" encoding="utf-8"?>
<comments xmlns="http://schemas.openxmlformats.org/spreadsheetml/2006/main">
  <authors>
    <author>n.behrmann</author>
  </authors>
  <commentList>
    <comment ref="A205" authorId="0" shapeId="0">
      <text>
        <r>
          <rPr>
            <b/>
            <sz val="9"/>
            <color indexed="81"/>
            <rFont val="Segoe UI"/>
            <family val="2"/>
          </rPr>
          <t>n.behrmann:</t>
        </r>
        <r>
          <rPr>
            <sz val="9"/>
            <color indexed="81"/>
            <rFont val="Segoe UI"/>
            <family val="2"/>
          </rPr>
          <t xml:space="preserve">
.20 = Esports</t>
        </r>
      </text>
    </comment>
  </commentList>
</comments>
</file>

<file path=xl/sharedStrings.xml><?xml version="1.0" encoding="utf-8"?>
<sst xmlns="http://schemas.openxmlformats.org/spreadsheetml/2006/main" count="292" uniqueCount="244">
  <si>
    <t>Abrechnung nach Abteilungen</t>
  </si>
  <si>
    <t>Abt. Nr. 10</t>
  </si>
  <si>
    <t>Fußball, Jugend</t>
  </si>
  <si>
    <t>Kommentarfeld</t>
  </si>
  <si>
    <t>Einnahmen</t>
  </si>
  <si>
    <t xml:space="preserve">2110.10 </t>
  </si>
  <si>
    <t>Mitgliedsbeiträge Fußball Jugend</t>
  </si>
  <si>
    <t xml:space="preserve">3220.10 </t>
  </si>
  <si>
    <t>Spenden Fußball Jugend</t>
  </si>
  <si>
    <t>Zuschüsse von Verbänden</t>
  </si>
  <si>
    <t>Aufnahmegebühren bis 300 EUR Fußball Jugend</t>
  </si>
  <si>
    <t>Ausgaben</t>
  </si>
  <si>
    <t xml:space="preserve">2554.10 </t>
  </si>
  <si>
    <t>Aufwandsentschädigung Übungsleiter Fußball Jugend</t>
  </si>
  <si>
    <t xml:space="preserve">2510.10 </t>
  </si>
  <si>
    <t xml:space="preserve">2513.10 </t>
  </si>
  <si>
    <t>Schiedsrichtergebühren Fußball Jugend</t>
  </si>
  <si>
    <t xml:space="preserve">2701.10 </t>
  </si>
  <si>
    <t>Bürobedarf,Porto Fußballjugend</t>
  </si>
  <si>
    <t>Porto, Telefon, Internet</t>
  </si>
  <si>
    <t xml:space="preserve">2752.10 </t>
  </si>
  <si>
    <t>Verbandsbeiträge Fußball Jugend</t>
  </si>
  <si>
    <t xml:space="preserve">2800.10 </t>
  </si>
  <si>
    <t>Abschreibung Anlagevermögen Fußballjugend</t>
  </si>
  <si>
    <t>Saldo</t>
  </si>
  <si>
    <t>Abt. Nr. 30</t>
  </si>
  <si>
    <t>Fußball, Kindergarten</t>
  </si>
  <si>
    <t>2752.30</t>
  </si>
  <si>
    <t>2704.30</t>
  </si>
  <si>
    <t>sonstige Kosten Verwaltung Fußball Kindergarten</t>
  </si>
  <si>
    <t>Abt. Nr. 40</t>
  </si>
  <si>
    <t>Badminton</t>
  </si>
  <si>
    <t>2110.40</t>
  </si>
  <si>
    <t>Mitgliedsbeiträge Badminton</t>
  </si>
  <si>
    <t>2301.40</t>
  </si>
  <si>
    <t>2554.40</t>
  </si>
  <si>
    <t>Aufwandsentschädigung Übungsleiter Badminton</t>
  </si>
  <si>
    <t>2511.40</t>
  </si>
  <si>
    <t>Sportausstattung Badminton</t>
  </si>
  <si>
    <t>2752.40</t>
  </si>
  <si>
    <t>Verbandsbeiträge Badminton</t>
  </si>
  <si>
    <t>2510.40</t>
  </si>
  <si>
    <t>Abt. Nr. 51</t>
  </si>
  <si>
    <t>Volleyball, restliche Damen</t>
  </si>
  <si>
    <t>2110.51</t>
  </si>
  <si>
    <t>2301.51</t>
  </si>
  <si>
    <t>Zuschüsse von Verbänden Volleyball Damen</t>
  </si>
  <si>
    <t>Zuschüsse von Behörden</t>
  </si>
  <si>
    <t>3220.51</t>
  </si>
  <si>
    <t>Erhaltene Spenden / Zuwendungen Volleyball Damen</t>
  </si>
  <si>
    <t>2554.51</t>
  </si>
  <si>
    <t>2660.51</t>
  </si>
  <si>
    <t>Hallennutzung/Anteilige Raumkosten - Volleyball, Damen incl.weibl.Jugend+Hobbymannschaft</t>
  </si>
  <si>
    <t>2511.51</t>
  </si>
  <si>
    <t>2752.51</t>
  </si>
  <si>
    <t>2510.51</t>
  </si>
  <si>
    <t>Sonstige Ausgaben Volleyball restliche Damen</t>
  </si>
  <si>
    <t xml:space="preserve">Abt. Nr. 52 </t>
  </si>
  <si>
    <t>Volleyball,restliche Herren</t>
  </si>
  <si>
    <t>2110.52</t>
  </si>
  <si>
    <t>2301.52</t>
  </si>
  <si>
    <t>Zuschüsse von Verbänden Volleyball Herren &amp; Jugend</t>
  </si>
  <si>
    <t>2554.52</t>
  </si>
  <si>
    <t>Reisekosten</t>
  </si>
  <si>
    <t>2660.52</t>
  </si>
  <si>
    <t>Hallennutzung/ Anteilige Raumkosten - Volleyball Herren incl.männl.Jugend</t>
  </si>
  <si>
    <t>2510.52</t>
  </si>
  <si>
    <t>sonstige Ausgaben Volleyball restliche Herren</t>
  </si>
  <si>
    <t>2511.52</t>
  </si>
  <si>
    <t>2752.52</t>
  </si>
  <si>
    <t>Mitgliederpflege</t>
  </si>
  <si>
    <t>Abt. Nr. 53</t>
  </si>
  <si>
    <t xml:space="preserve">Volleyball, 1. Damen </t>
  </si>
  <si>
    <t>2110.53</t>
  </si>
  <si>
    <t>Eintrittsgelder aus Sportturnieren 19 % USt</t>
  </si>
  <si>
    <t>7012.53</t>
  </si>
  <si>
    <t>Zuwendungen Dritter (Sponsoren) 19 %</t>
  </si>
  <si>
    <t>2554.53</t>
  </si>
  <si>
    <t>2510.53</t>
  </si>
  <si>
    <t>Kosten der Mitgliederverwaltung</t>
  </si>
  <si>
    <t>7200.53</t>
  </si>
  <si>
    <t>Sportausstattung / Aufwand RHB</t>
  </si>
  <si>
    <t>7232.53</t>
  </si>
  <si>
    <t>7300.53</t>
  </si>
  <si>
    <t>7308.53</t>
  </si>
  <si>
    <t>7350.53</t>
  </si>
  <si>
    <t>Sonstige veranstaltungsabhängige Kosten</t>
  </si>
  <si>
    <t>7400.53</t>
  </si>
  <si>
    <t>7404.53</t>
  </si>
  <si>
    <t>Laufende Kfz-Betriebskosten</t>
  </si>
  <si>
    <t>7870.53</t>
  </si>
  <si>
    <t>Abt. Nr. 54</t>
  </si>
  <si>
    <t>Volleyball, Herren I</t>
  </si>
  <si>
    <t>2110.54</t>
  </si>
  <si>
    <t>7012.54</t>
  </si>
  <si>
    <t>2554.54</t>
  </si>
  <si>
    <t>2752.54</t>
  </si>
  <si>
    <t>Verbandsbeiträge / Abgaben Fachverband Volleyball Herren I</t>
  </si>
  <si>
    <t>7300.54</t>
  </si>
  <si>
    <t>7350.54</t>
  </si>
  <si>
    <t>7850.54</t>
  </si>
  <si>
    <t>Abt. Nr. 55</t>
  </si>
  <si>
    <t>Volleyball, Damen II</t>
  </si>
  <si>
    <t>2110.55</t>
  </si>
  <si>
    <t>7012.55</t>
  </si>
  <si>
    <t>3220.55</t>
  </si>
  <si>
    <t>7008.55</t>
  </si>
  <si>
    <t>2554.55</t>
  </si>
  <si>
    <t>2511.55</t>
  </si>
  <si>
    <t>Sportausstattung, Volleyball, Damen II</t>
  </si>
  <si>
    <t>2752.55</t>
  </si>
  <si>
    <t>7200.55</t>
  </si>
  <si>
    <t>7300.55</t>
  </si>
  <si>
    <t>7850.55</t>
  </si>
  <si>
    <t>Abt. Nr. 60</t>
  </si>
  <si>
    <t>Tischtennis</t>
  </si>
  <si>
    <t>2110.60</t>
  </si>
  <si>
    <t>Mitgliedsbeiträge Tischtennis</t>
  </si>
  <si>
    <t>2301.60</t>
  </si>
  <si>
    <t>2554.60</t>
  </si>
  <si>
    <t>Aufwandsentschädigung Übungsleiter Tischtennis</t>
  </si>
  <si>
    <t>Bankgebühren (Einzugskosten)</t>
  </si>
  <si>
    <t>2752.60</t>
  </si>
  <si>
    <t>Verbandsbeiträge Tischtennis</t>
  </si>
  <si>
    <t>Abt. Nr. 70</t>
  </si>
  <si>
    <t>Gymnastik, Eltern/Kind-Turnen</t>
  </si>
  <si>
    <t>2110.70</t>
  </si>
  <si>
    <t>2301.70</t>
  </si>
  <si>
    <t>2554.70</t>
  </si>
  <si>
    <t>2510.70</t>
  </si>
  <si>
    <t>2752.70</t>
  </si>
  <si>
    <t>Verbandsbeiträge</t>
  </si>
  <si>
    <t>2800.70</t>
  </si>
  <si>
    <t>Abt. Nr. 0</t>
  </si>
  <si>
    <t>keine Abteilung</t>
  </si>
  <si>
    <t>Mitgliedsbeiträge Inaktive</t>
  </si>
  <si>
    <t>2302.00</t>
  </si>
  <si>
    <t>Zuschüsse von Behörden/Corona</t>
  </si>
  <si>
    <t>2301.00</t>
  </si>
  <si>
    <t>Abschreibungen Anlagevermögen</t>
  </si>
  <si>
    <t>2510.00</t>
  </si>
  <si>
    <t>sonstige Ausgaben ideeller Bereich</t>
  </si>
  <si>
    <t>2700.00</t>
  </si>
  <si>
    <t>2702.00</t>
  </si>
  <si>
    <t>2703.00</t>
  </si>
  <si>
    <t>2704.00</t>
  </si>
  <si>
    <t>sonstige Kosten Verwaltung/Sirius GmbH</t>
  </si>
  <si>
    <t>2752.00</t>
  </si>
  <si>
    <t>Gesamt</t>
  </si>
  <si>
    <t>20/21</t>
  </si>
  <si>
    <t xml:space="preserve">2150.10 </t>
  </si>
  <si>
    <t xml:space="preserve">2301.10 </t>
  </si>
  <si>
    <t xml:space="preserve">2302.10 </t>
  </si>
  <si>
    <t>Sonstige Ausgaben Fußball Jugend</t>
  </si>
  <si>
    <t>Mitgliederpflege/Bewirtung Mannschaften/Trainier Fußball Jugend</t>
  </si>
  <si>
    <t>2110.30</t>
  </si>
  <si>
    <t>Mitgliedsbeiträge Fußball-Kindergarten</t>
  </si>
  <si>
    <t>2400.30</t>
  </si>
  <si>
    <t>Sonstige Einnahmen ideeler Bereich</t>
  </si>
  <si>
    <t>2554.30</t>
  </si>
  <si>
    <t>Aufwandsentschädigungen Übungsleiter Fußball Kindergarten</t>
  </si>
  <si>
    <t>2660.30</t>
  </si>
  <si>
    <t>Hallennutzung/Anteilige Raumkosten</t>
  </si>
  <si>
    <t>2510.30</t>
  </si>
  <si>
    <t>sonstige Ausgaben Fußball Kindergarten</t>
  </si>
  <si>
    <t>2705.30</t>
  </si>
  <si>
    <t>Sonstige Verwaltungskosten</t>
  </si>
  <si>
    <t>Verbandsbeiträge/Fußball Alte Herren</t>
  </si>
  <si>
    <t>2800.30</t>
  </si>
  <si>
    <t>3220.30</t>
  </si>
  <si>
    <t>Erhaltene Zuwendungen/Spenden</t>
  </si>
  <si>
    <t>7012.30</t>
  </si>
  <si>
    <t>Sonstige Ausgaben iddeeler Bereich Badminton</t>
  </si>
  <si>
    <t>Mitgliedsbeiträge Volleyball restliche Damen</t>
  </si>
  <si>
    <t>Aufwandsentschädigung Übungsleiter Volleyball restliche Damen</t>
  </si>
  <si>
    <t>Sportausstattung - Volleyball restliche Damen</t>
  </si>
  <si>
    <t>Verbandsbeiträge Volleyball restliche Damen</t>
  </si>
  <si>
    <t>Mitgliedsbeiträge Volleyball restliche Herren</t>
  </si>
  <si>
    <t>2400.52</t>
  </si>
  <si>
    <t>Aufwandsentschädigung Übungsleiter Volleyball restliche Herren</t>
  </si>
  <si>
    <t>Sportausstattung - Volleyball restliche Herren</t>
  </si>
  <si>
    <t>Verbandsbeiträge Volleyball restliche Herren</t>
  </si>
  <si>
    <t>Mitgliedsbeiträge Volleyball Damen I</t>
  </si>
  <si>
    <t>Zuwendungen Dritter (Sponsoren) 19 % Volleyball Damen I</t>
  </si>
  <si>
    <t>Aufwandsentschädigung Übungsleiter Volleyball Damen I</t>
  </si>
  <si>
    <t>2752.53</t>
  </si>
  <si>
    <t>Verbandsbeiträge/Volleyball 1.Damen</t>
  </si>
  <si>
    <t>Sportausstattung / Aufwand RHB Volleyball Damen I</t>
  </si>
  <si>
    <t>Personalkosten Trainer, Übungsleiter Volleyball Damen I</t>
  </si>
  <si>
    <t>Reisekosten Volleyball Damen I</t>
  </si>
  <si>
    <t>Bewirtung (sonstige Kosten) Volleyball Damen I</t>
  </si>
  <si>
    <t>Sonstige veranstaltungsabhängige Kosten Volleyball Damen I</t>
  </si>
  <si>
    <t>Allg. Kosten Sportbetrieb Volleyball Damen I</t>
  </si>
  <si>
    <t>Bankgebühren/Nebenkosten d.Geldverkehrs Volleyball Damen I</t>
  </si>
  <si>
    <t>7416.53</t>
  </si>
  <si>
    <t>Sportkleidung</t>
  </si>
  <si>
    <t>Verschiedene Kosten Werbung Volleyball Damen I</t>
  </si>
  <si>
    <t>Mitgliedsbeiträge Volleyball Herren I</t>
  </si>
  <si>
    <t>Zuwendungen Dritter (Sponsoren) 19 % Volleyball Herren I</t>
  </si>
  <si>
    <t>Aufwandsentschädigungen Übungsleiter Volleyball Herren I</t>
  </si>
  <si>
    <t>2510.54</t>
  </si>
  <si>
    <t>7200.54</t>
  </si>
  <si>
    <t>unmittelbare Aufgaben für Werbung</t>
  </si>
  <si>
    <t>Mitgliedsbeiträge Volleyball Damen II</t>
  </si>
  <si>
    <t>Zuwendungen Dritter (Sponsoren) 19 % Volleyball Damen II</t>
  </si>
  <si>
    <t>Aufwandsentschädigung Übungsleiter Volleyball Damen II</t>
  </si>
  <si>
    <t>Verbandsbeiträge / Abgaben Fachverband Volleyball Damen II</t>
  </si>
  <si>
    <t>Sportausstattung / Aufwand RHB Volleyball Damen II</t>
  </si>
  <si>
    <t>2510.60</t>
  </si>
  <si>
    <t>Sonstige Ausgaben iddeeler Bereich Tischtennis</t>
  </si>
  <si>
    <t>2750.60</t>
  </si>
  <si>
    <t>Verbrauchsabgaben und sonstige Beiträge</t>
  </si>
  <si>
    <t>Mitgliedsbeiträge Gymnastik Eltern/Kind-Turnen etc.</t>
  </si>
  <si>
    <t>Aufwandsentschädigung Gymnastik Eltern/Kind-Turnen etc.</t>
  </si>
  <si>
    <t>sonstige Augaben Gymnastik Eltern/Kind-Turnen etc.</t>
  </si>
  <si>
    <t>2512.70</t>
  </si>
  <si>
    <t>Ausgaben Bereich 2000</t>
  </si>
  <si>
    <t>2700.70</t>
  </si>
  <si>
    <t>Verbandsbeiträge Gymnastik Eltern/Kind-Turnen etc.</t>
  </si>
  <si>
    <t>2554.00</t>
  </si>
  <si>
    <t>Aufwandentschädigungen - allg.</t>
  </si>
  <si>
    <t>2800.00</t>
  </si>
  <si>
    <t>3220.00</t>
  </si>
  <si>
    <t>7350.00</t>
  </si>
  <si>
    <t>7432.00</t>
  </si>
  <si>
    <t>2110.90</t>
  </si>
  <si>
    <t>2510.20</t>
  </si>
  <si>
    <t>Landessportbund NRW+Stadtsportbund</t>
  </si>
  <si>
    <t>Flyer+Mitgliedergeschenk</t>
  </si>
  <si>
    <t>RG Sirius Susanne+Auslagen Geschäftsstelle Homeoffice</t>
  </si>
  <si>
    <t>Vereinsbus+Tanken</t>
  </si>
  <si>
    <t>Betreuerin Mannschaft S- Beckmann</t>
  </si>
  <si>
    <t>Corona-Tests!</t>
  </si>
  <si>
    <t>VBL-Gebühren</t>
  </si>
  <si>
    <t>2511.30</t>
  </si>
  <si>
    <t>Sonstige betriebsfremde Erträge</t>
  </si>
  <si>
    <t xml:space="preserve">2500.10 </t>
  </si>
  <si>
    <t>2500.55</t>
  </si>
  <si>
    <t>Diff</t>
  </si>
  <si>
    <t>Sonstige Erträge</t>
  </si>
  <si>
    <t>2513.54</t>
  </si>
  <si>
    <t xml:space="preserve">Schiedsrichtergebühren Volleyball Herren I </t>
  </si>
  <si>
    <t>2513.53</t>
  </si>
  <si>
    <t xml:space="preserve">Schiedsrichtergebühren Volleyball Damen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</si>
</sst>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8.25"/>
      <color theme="1"/>
      <name val="Arial"/>
      <family val="2"/>
    </font>
    <font>
      <b/>
      <sz val="8.25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D4D0C8"/>
      </left>
      <right style="thin">
        <color rgb="FFD4D0C8"/>
      </right>
      <top style="thin">
        <color rgb="FFD4D0C8"/>
      </top>
      <bottom style="thin">
        <color rgb="FFD4D0C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05">
    <xf numFmtId="0" fontId="0" fillId="0" borderId="0" xfId="0"/>
    <xf numFmtId="0" fontId="6" fillId="4" borderId="0" xfId="0" applyFont="1" applyFill="1" applyAlignment="1"/>
    <xf numFmtId="0" fontId="7" fillId="4" borderId="0" xfId="0" applyFont="1" applyFill="1"/>
    <xf numFmtId="164" fontId="7" fillId="4" borderId="0" xfId="0" applyNumberFormat="1" applyFont="1" applyFill="1"/>
    <xf numFmtId="0" fontId="8" fillId="4" borderId="0" xfId="0" applyFont="1" applyFill="1"/>
    <xf numFmtId="0" fontId="9" fillId="5" borderId="2" xfId="2" applyFont="1" applyFill="1" applyBorder="1"/>
    <xf numFmtId="0" fontId="9" fillId="5" borderId="3" xfId="2" applyFont="1" applyFill="1" applyBorder="1"/>
    <xf numFmtId="0" fontId="10" fillId="0" borderId="5" xfId="0" applyFont="1" applyBorder="1" applyAlignment="1">
      <alignment horizontal="center"/>
    </xf>
    <xf numFmtId="0" fontId="11" fillId="0" borderId="0" xfId="0" applyFont="1"/>
    <xf numFmtId="0" fontId="0" fillId="6" borderId="6" xfId="0" applyFill="1" applyBorder="1"/>
    <xf numFmtId="0" fontId="12" fillId="6" borderId="6" xfId="0" applyFont="1" applyFill="1" applyBorder="1"/>
    <xf numFmtId="164" fontId="0" fillId="6" borderId="7" xfId="0" applyNumberFormat="1" applyFill="1" applyBorder="1"/>
    <xf numFmtId="164" fontId="5" fillId="6" borderId="8" xfId="0" applyNumberFormat="1" applyFont="1" applyFill="1" applyBorder="1"/>
    <xf numFmtId="0" fontId="0" fillId="6" borderId="9" xfId="0" applyFill="1" applyBorder="1"/>
    <xf numFmtId="0" fontId="0" fillId="0" borderId="10" xfId="0" applyBorder="1"/>
    <xf numFmtId="0" fontId="0" fillId="6" borderId="0" xfId="0" applyFill="1"/>
    <xf numFmtId="164" fontId="0" fillId="6" borderId="11" xfId="0" applyNumberFormat="1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3" xfId="0" applyBorder="1"/>
    <xf numFmtId="164" fontId="0" fillId="0" borderId="0" xfId="0" applyNumberFormat="1"/>
    <xf numFmtId="164" fontId="0" fillId="6" borderId="8" xfId="0" applyNumberFormat="1" applyFill="1" applyBorder="1"/>
    <xf numFmtId="0" fontId="0" fillId="6" borderId="8" xfId="0" applyFill="1" applyBorder="1"/>
    <xf numFmtId="0" fontId="0" fillId="7" borderId="6" xfId="0" applyFill="1" applyBorder="1"/>
    <xf numFmtId="0" fontId="12" fillId="7" borderId="6" xfId="0" applyFont="1" applyFill="1" applyBorder="1"/>
    <xf numFmtId="164" fontId="0" fillId="7" borderId="14" xfId="0" applyNumberFormat="1" applyFill="1" applyBorder="1"/>
    <xf numFmtId="164" fontId="5" fillId="7" borderId="8" xfId="0" applyNumberFormat="1" applyFont="1" applyFill="1" applyBorder="1"/>
    <xf numFmtId="0" fontId="0" fillId="7" borderId="9" xfId="0" applyFill="1" applyBorder="1"/>
    <xf numFmtId="0" fontId="0" fillId="7" borderId="0" xfId="0" applyFill="1"/>
    <xf numFmtId="44" fontId="0" fillId="7" borderId="11" xfId="1" applyFont="1" applyFill="1" applyBorder="1"/>
    <xf numFmtId="0" fontId="0" fillId="7" borderId="11" xfId="0" applyFill="1" applyBorder="1"/>
    <xf numFmtId="0" fontId="0" fillId="7" borderId="12" xfId="0" applyFill="1" applyBorder="1"/>
    <xf numFmtId="44" fontId="13" fillId="0" borderId="13" xfId="1" applyFont="1" applyFill="1" applyBorder="1"/>
    <xf numFmtId="0" fontId="0" fillId="0" borderId="0" xfId="0" applyBorder="1"/>
    <xf numFmtId="0" fontId="0" fillId="0" borderId="13" xfId="0" applyFill="1" applyBorder="1"/>
    <xf numFmtId="0" fontId="0" fillId="5" borderId="3" xfId="0" applyFill="1" applyBorder="1"/>
    <xf numFmtId="0" fontId="5" fillId="5" borderId="15" xfId="0" applyFont="1" applyFill="1" applyBorder="1" applyAlignment="1">
      <alignment horizontal="right"/>
    </xf>
    <xf numFmtId="165" fontId="5" fillId="5" borderId="3" xfId="0" applyNumberFormat="1" applyFont="1" applyFill="1" applyBorder="1"/>
    <xf numFmtId="165" fontId="5" fillId="5" borderId="4" xfId="0" applyNumberFormat="1" applyFont="1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right"/>
    </xf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0" fontId="0" fillId="0" borderId="0" xfId="0" applyFill="1"/>
    <xf numFmtId="0" fontId="11" fillId="0" borderId="13" xfId="0" applyFont="1" applyBorder="1"/>
    <xf numFmtId="164" fontId="0" fillId="7" borderId="11" xfId="0" applyNumberFormat="1" applyFill="1" applyBorder="1"/>
    <xf numFmtId="164" fontId="0" fillId="7" borderId="16" xfId="0" applyNumberFormat="1" applyFill="1" applyBorder="1"/>
    <xf numFmtId="164" fontId="0" fillId="0" borderId="17" xfId="0" applyNumberFormat="1" applyFill="1" applyBorder="1"/>
    <xf numFmtId="0" fontId="0" fillId="0" borderId="0" xfId="0" applyFill="1" applyBorder="1"/>
    <xf numFmtId="0" fontId="0" fillId="0" borderId="12" xfId="0" applyFill="1" applyBorder="1"/>
    <xf numFmtId="164" fontId="9" fillId="5" borderId="2" xfId="2" applyNumberFormat="1" applyFont="1" applyFill="1" applyBorder="1"/>
    <xf numFmtId="0" fontId="14" fillId="5" borderId="18" xfId="2" applyFont="1" applyFill="1" applyBorder="1"/>
    <xf numFmtId="0" fontId="14" fillId="5" borderId="4" xfId="2" applyFont="1" applyFill="1" applyBorder="1"/>
    <xf numFmtId="0" fontId="14" fillId="0" borderId="13" xfId="3" applyFont="1" applyFill="1" applyBorder="1"/>
    <xf numFmtId="0" fontId="11" fillId="0" borderId="0" xfId="0" applyFont="1" applyFill="1"/>
    <xf numFmtId="0" fontId="0" fillId="6" borderId="19" xfId="0" applyFill="1" applyBorder="1"/>
    <xf numFmtId="0" fontId="0" fillId="6" borderId="14" xfId="0" applyFill="1" applyBorder="1"/>
    <xf numFmtId="0" fontId="0" fillId="6" borderId="20" xfId="0" applyFill="1" applyBorder="1"/>
    <xf numFmtId="164" fontId="0" fillId="7" borderId="8" xfId="0" applyNumberFormat="1" applyFill="1" applyBorder="1"/>
    <xf numFmtId="0" fontId="0" fillId="7" borderId="21" xfId="0" applyFill="1" applyBorder="1"/>
    <xf numFmtId="0" fontId="0" fillId="7" borderId="16" xfId="0" applyFill="1" applyBorder="1"/>
    <xf numFmtId="0" fontId="0" fillId="7" borderId="22" xfId="0" applyFill="1" applyBorder="1"/>
    <xf numFmtId="164" fontId="0" fillId="0" borderId="17" xfId="0" applyNumberFormat="1" applyBorder="1"/>
    <xf numFmtId="0" fontId="0" fillId="0" borderId="12" xfId="0" applyBorder="1"/>
    <xf numFmtId="164" fontId="13" fillId="6" borderId="11" xfId="0" applyNumberFormat="1" applyFont="1" applyFill="1" applyBorder="1"/>
    <xf numFmtId="0" fontId="0" fillId="6" borderId="0" xfId="0" applyFill="1" applyBorder="1"/>
    <xf numFmtId="164" fontId="0" fillId="6" borderId="8" xfId="0" applyNumberFormat="1" applyFont="1" applyFill="1" applyBorder="1"/>
    <xf numFmtId="164" fontId="13" fillId="7" borderId="11" xfId="0" applyNumberFormat="1" applyFont="1" applyFill="1" applyBorder="1"/>
    <xf numFmtId="164" fontId="13" fillId="7" borderId="16" xfId="0" applyNumberFormat="1" applyFont="1" applyFill="1" applyBorder="1"/>
    <xf numFmtId="0" fontId="0" fillId="7" borderId="0" xfId="0" applyFill="1" applyAlignment="1">
      <alignment horizontal="left"/>
    </xf>
    <xf numFmtId="0" fontId="15" fillId="0" borderId="13" xfId="0" applyFont="1" applyBorder="1" applyAlignment="1">
      <alignment horizontal="left"/>
    </xf>
    <xf numFmtId="0" fontId="13" fillId="6" borderId="0" xfId="0" applyFont="1" applyFill="1"/>
    <xf numFmtId="0" fontId="13" fillId="6" borderId="0" xfId="0" applyFont="1" applyFill="1" applyBorder="1"/>
    <xf numFmtId="0" fontId="0" fillId="6" borderId="6" xfId="0" applyFill="1" applyBorder="1" applyAlignment="1">
      <alignment horizontal="left"/>
    </xf>
    <xf numFmtId="164" fontId="13" fillId="6" borderId="8" xfId="0" applyNumberFormat="1" applyFont="1" applyFill="1" applyBorder="1"/>
    <xf numFmtId="0" fontId="13" fillId="7" borderId="0" xfId="0" applyFont="1" applyFill="1"/>
    <xf numFmtId="0" fontId="4" fillId="0" borderId="13" xfId="0" applyFont="1" applyBorder="1"/>
    <xf numFmtId="0" fontId="4" fillId="0" borderId="0" xfId="0" applyFont="1"/>
    <xf numFmtId="0" fontId="13" fillId="6" borderId="6" xfId="0" applyFont="1" applyFill="1" applyBorder="1" applyAlignment="1">
      <alignment horizontal="left"/>
    </xf>
    <xf numFmtId="164" fontId="13" fillId="7" borderId="8" xfId="0" applyNumberFormat="1" applyFont="1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13" fillId="6" borderId="23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164" fontId="0" fillId="7" borderId="11" xfId="0" applyNumberFormat="1" applyFont="1" applyFill="1" applyBorder="1"/>
    <xf numFmtId="0" fontId="16" fillId="8" borderId="26" xfId="0" applyFont="1" applyFill="1" applyBorder="1" applyAlignment="1">
      <alignment horizontal="right" vertical="top" wrapText="1"/>
    </xf>
    <xf numFmtId="0" fontId="17" fillId="8" borderId="26" xfId="0" applyFont="1" applyFill="1" applyBorder="1" applyAlignment="1">
      <alignment vertical="top" wrapText="1"/>
    </xf>
    <xf numFmtId="0" fontId="5" fillId="0" borderId="0" xfId="0" applyFont="1"/>
    <xf numFmtId="165" fontId="5" fillId="0" borderId="0" xfId="0" applyNumberFormat="1" applyFont="1"/>
    <xf numFmtId="0" fontId="15" fillId="0" borderId="13" xfId="0" applyFont="1" applyBorder="1" applyAlignment="1">
      <alignment horizontal="left" wrapText="1"/>
    </xf>
    <xf numFmtId="165" fontId="0" fillId="0" borderId="0" xfId="0" applyNumberFormat="1"/>
    <xf numFmtId="0" fontId="18" fillId="6" borderId="0" xfId="0" applyFont="1" applyFill="1" applyBorder="1"/>
    <xf numFmtId="164" fontId="5" fillId="6" borderId="11" xfId="0" applyNumberFormat="1" applyFont="1" applyFill="1" applyBorder="1"/>
    <xf numFmtId="44" fontId="0" fillId="6" borderId="8" xfId="1" applyFont="1" applyFill="1" applyBorder="1"/>
    <xf numFmtId="44" fontId="0" fillId="6" borderId="11" xfId="1" applyFont="1" applyFill="1" applyBorder="1"/>
    <xf numFmtId="164" fontId="0" fillId="0" borderId="3" xfId="0" applyNumberFormat="1" applyBorder="1"/>
    <xf numFmtId="1" fontId="0" fillId="0" borderId="0" xfId="1" applyNumberFormat="1" applyFont="1"/>
    <xf numFmtId="0" fontId="9" fillId="5" borderId="2" xfId="2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</cellXfs>
  <cellStyles count="4">
    <cellStyle name="Ausgabe" xfId="3" builtinId="21"/>
    <cellStyle name="Neutral" xfId="2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3"/>
  <sheetViews>
    <sheetView tabSelected="1" topLeftCell="A166" workbookViewId="0">
      <selection activeCell="A191" sqref="A191"/>
    </sheetView>
  </sheetViews>
  <sheetFormatPr baseColWidth="10" defaultRowHeight="15" x14ac:dyDescent="0.25"/>
  <cols>
    <col min="1" max="1" width="14.7109375" customWidth="1"/>
    <col min="2" max="2" width="62.85546875" customWidth="1"/>
    <col min="3" max="3" width="16.5703125" style="20" customWidth="1"/>
    <col min="4" max="4" width="17" customWidth="1"/>
    <col min="5" max="5" width="40.5703125" customWidth="1"/>
    <col min="6" max="6" width="29.7109375" customWidth="1"/>
    <col min="9" max="9" width="13" bestFit="1" customWidth="1"/>
  </cols>
  <sheetData>
    <row r="1" spans="1:10" ht="15.75" x14ac:dyDescent="0.25">
      <c r="A1" s="1" t="s">
        <v>0</v>
      </c>
      <c r="B1" s="2"/>
      <c r="C1" s="1"/>
      <c r="D1" s="1"/>
      <c r="E1" s="1"/>
    </row>
    <row r="2" spans="1:10" x14ac:dyDescent="0.25">
      <c r="A2" s="2"/>
      <c r="B2" s="2"/>
      <c r="C2" s="3"/>
      <c r="D2" s="2"/>
      <c r="E2" s="2"/>
    </row>
    <row r="3" spans="1:10" x14ac:dyDescent="0.25">
      <c r="A3" s="4"/>
      <c r="B3" s="2"/>
      <c r="C3" s="3"/>
      <c r="D3" s="2"/>
      <c r="E3" s="2"/>
    </row>
    <row r="4" spans="1:10" ht="15.75" thickBot="1" x14ac:dyDescent="0.3">
      <c r="A4" s="2"/>
      <c r="B4" s="2"/>
      <c r="C4" s="3"/>
      <c r="D4" s="2"/>
      <c r="E4" s="2"/>
    </row>
    <row r="5" spans="1:10" s="8" customFormat="1" ht="24.75" customHeight="1" thickBot="1" x14ac:dyDescent="0.4">
      <c r="A5" s="5" t="s">
        <v>1</v>
      </c>
      <c r="B5" s="6" t="s">
        <v>2</v>
      </c>
      <c r="C5" s="101" t="s">
        <v>149</v>
      </c>
      <c r="D5" s="102"/>
      <c r="E5" s="103"/>
      <c r="F5" s="7" t="s">
        <v>3</v>
      </c>
    </row>
    <row r="6" spans="1:10" ht="18" customHeight="1" x14ac:dyDescent="0.25">
      <c r="A6" s="9"/>
      <c r="B6" s="10" t="s">
        <v>4</v>
      </c>
      <c r="C6" s="11"/>
      <c r="D6" s="12">
        <f>SUM(C7:C12)</f>
        <v>22942.719999999998</v>
      </c>
      <c r="E6" s="13"/>
      <c r="F6" s="14"/>
    </row>
    <row r="7" spans="1:10" ht="17.25" customHeight="1" x14ac:dyDescent="0.25">
      <c r="A7" s="15" t="s">
        <v>5</v>
      </c>
      <c r="B7" s="15" t="s">
        <v>6</v>
      </c>
      <c r="C7" s="16">
        <f>22202.12-6000</f>
        <v>16202.119999999999</v>
      </c>
      <c r="D7" s="17"/>
      <c r="E7" s="18"/>
      <c r="F7" s="19"/>
    </row>
    <row r="8" spans="1:10" ht="17.25" customHeight="1" x14ac:dyDescent="0.25">
      <c r="A8" s="15" t="s">
        <v>150</v>
      </c>
      <c r="B8" s="15" t="s">
        <v>10</v>
      </c>
      <c r="C8" s="16">
        <v>20</v>
      </c>
      <c r="D8" s="17"/>
      <c r="E8" s="18"/>
      <c r="F8" s="19"/>
      <c r="I8" s="20"/>
      <c r="J8" s="20"/>
    </row>
    <row r="9" spans="1:10" ht="17.25" customHeight="1" x14ac:dyDescent="0.25">
      <c r="A9" s="15" t="s">
        <v>151</v>
      </c>
      <c r="B9" s="15" t="s">
        <v>9</v>
      </c>
      <c r="C9" s="16">
        <f>2571.2/2</f>
        <v>1285.5999999999999</v>
      </c>
      <c r="D9" s="17"/>
      <c r="E9" s="18"/>
      <c r="F9" s="19"/>
      <c r="I9" s="20"/>
      <c r="J9" s="20"/>
    </row>
    <row r="10" spans="1:10" ht="17.25" customHeight="1" x14ac:dyDescent="0.25">
      <c r="A10" s="15" t="s">
        <v>152</v>
      </c>
      <c r="B10" s="15" t="s">
        <v>47</v>
      </c>
      <c r="C10" s="16">
        <v>1000</v>
      </c>
      <c r="D10" s="17"/>
      <c r="E10" s="18"/>
      <c r="F10" s="19"/>
    </row>
    <row r="11" spans="1:10" ht="17.25" customHeight="1" x14ac:dyDescent="0.25">
      <c r="A11" s="15" t="s">
        <v>7</v>
      </c>
      <c r="B11" s="15" t="s">
        <v>8</v>
      </c>
      <c r="C11" s="16">
        <v>4435</v>
      </c>
      <c r="D11" s="17"/>
      <c r="E11" s="18"/>
      <c r="F11" s="19"/>
    </row>
    <row r="12" spans="1:10" ht="17.25" customHeight="1" x14ac:dyDescent="0.25">
      <c r="A12" s="9"/>
      <c r="B12" s="9"/>
      <c r="C12" s="21">
        <v>0</v>
      </c>
      <c r="D12" s="22"/>
      <c r="E12" s="13"/>
      <c r="F12" s="19"/>
    </row>
    <row r="13" spans="1:10" ht="21" customHeight="1" x14ac:dyDescent="0.25">
      <c r="A13" s="23"/>
      <c r="B13" s="24" t="s">
        <v>11</v>
      </c>
      <c r="C13" s="25"/>
      <c r="D13" s="26">
        <f>SUM(C14:C23)</f>
        <v>11301.25</v>
      </c>
      <c r="E13" s="27"/>
      <c r="F13" s="19"/>
    </row>
    <row r="14" spans="1:10" ht="17.25" customHeight="1" x14ac:dyDescent="0.25">
      <c r="A14" s="28" t="s">
        <v>12</v>
      </c>
      <c r="B14" s="28" t="s">
        <v>13</v>
      </c>
      <c r="C14" s="29">
        <v>9330</v>
      </c>
      <c r="D14" s="30"/>
      <c r="E14" s="31"/>
      <c r="F14" s="32"/>
    </row>
    <row r="15" spans="1:10" ht="17.25" customHeight="1" x14ac:dyDescent="0.25">
      <c r="A15" s="28" t="s">
        <v>14</v>
      </c>
      <c r="B15" s="28" t="s">
        <v>153</v>
      </c>
      <c r="C15" s="29">
        <v>576.95000000000005</v>
      </c>
      <c r="D15" s="30"/>
      <c r="E15" s="31"/>
      <c r="F15" s="32"/>
    </row>
    <row r="16" spans="1:10" ht="17.25" customHeight="1" x14ac:dyDescent="0.25">
      <c r="A16" s="28" t="s">
        <v>15</v>
      </c>
      <c r="B16" s="28" t="s">
        <v>16</v>
      </c>
      <c r="C16" s="29">
        <v>60</v>
      </c>
      <c r="D16" s="30"/>
      <c r="E16" s="31"/>
      <c r="F16" s="19"/>
    </row>
    <row r="17" spans="1:10" ht="17.25" customHeight="1" x14ac:dyDescent="0.25">
      <c r="A17" s="28" t="s">
        <v>17</v>
      </c>
      <c r="B17" s="28" t="s">
        <v>18</v>
      </c>
      <c r="C17" s="29">
        <v>111.4</v>
      </c>
      <c r="D17" s="30"/>
      <c r="E17" s="31"/>
      <c r="F17" s="19"/>
    </row>
    <row r="18" spans="1:10" ht="17.25" customHeight="1" x14ac:dyDescent="0.25">
      <c r="A18" s="28" t="s">
        <v>20</v>
      </c>
      <c r="B18" s="28" t="s">
        <v>21</v>
      </c>
      <c r="C18" s="29">
        <v>236.47</v>
      </c>
      <c r="D18" s="30"/>
      <c r="E18" s="31"/>
      <c r="F18" s="19"/>
    </row>
    <row r="19" spans="1:10" ht="17.25" customHeight="1" x14ac:dyDescent="0.25">
      <c r="A19" s="28" t="s">
        <v>22</v>
      </c>
      <c r="B19" s="28" t="s">
        <v>154</v>
      </c>
      <c r="C19" s="29">
        <v>986.43</v>
      </c>
      <c r="D19" s="30"/>
      <c r="E19" s="31"/>
      <c r="F19" s="19"/>
    </row>
    <row r="20" spans="1:10" ht="17.25" customHeight="1" x14ac:dyDescent="0.25">
      <c r="A20" s="28"/>
      <c r="B20" s="28"/>
      <c r="C20" s="29"/>
      <c r="D20" s="30"/>
      <c r="E20" s="31"/>
      <c r="F20" s="19"/>
      <c r="G20" s="33"/>
    </row>
    <row r="21" spans="1:10" ht="17.25" customHeight="1" x14ac:dyDescent="0.25">
      <c r="A21" s="28"/>
      <c r="B21" s="28"/>
      <c r="C21" s="29"/>
      <c r="D21" s="30"/>
      <c r="E21" s="31"/>
      <c r="F21" s="19"/>
      <c r="G21" s="33"/>
    </row>
    <row r="22" spans="1:10" ht="17.25" customHeight="1" x14ac:dyDescent="0.25">
      <c r="A22" s="28"/>
      <c r="B22" s="28"/>
      <c r="C22" s="29"/>
      <c r="D22" s="30"/>
      <c r="E22" s="31"/>
      <c r="F22" s="19"/>
    </row>
    <row r="23" spans="1:10" ht="19.5" customHeight="1" thickBot="1" x14ac:dyDescent="0.3">
      <c r="A23" s="28"/>
      <c r="B23" s="28"/>
      <c r="C23" s="29"/>
      <c r="D23" s="30"/>
      <c r="E23" s="31"/>
      <c r="F23" s="34"/>
    </row>
    <row r="24" spans="1:10" ht="17.25" customHeight="1" thickBot="1" x14ac:dyDescent="0.3">
      <c r="A24" s="35"/>
      <c r="B24" s="35"/>
      <c r="C24" s="36" t="s">
        <v>24</v>
      </c>
      <c r="D24" s="37"/>
      <c r="E24" s="38">
        <f>D6-D13</f>
        <v>11641.469999999998</v>
      </c>
      <c r="F24" s="19"/>
    </row>
    <row r="25" spans="1:10" s="43" customFormat="1" ht="17.25" customHeight="1" thickBot="1" x14ac:dyDescent="0.3">
      <c r="A25" s="39"/>
      <c r="B25" s="39"/>
      <c r="C25" s="40"/>
      <c r="D25" s="41"/>
      <c r="E25" s="42"/>
      <c r="F25" s="34"/>
    </row>
    <row r="26" spans="1:10" s="8" customFormat="1" ht="24.75" customHeight="1" thickBot="1" x14ac:dyDescent="0.4">
      <c r="A26" s="5" t="s">
        <v>25</v>
      </c>
      <c r="B26" s="6" t="s">
        <v>26</v>
      </c>
      <c r="C26" s="101"/>
      <c r="D26" s="102"/>
      <c r="E26" s="103"/>
      <c r="F26" s="44"/>
    </row>
    <row r="27" spans="1:10" ht="18" customHeight="1" x14ac:dyDescent="0.25">
      <c r="A27" s="9"/>
      <c r="B27" s="10" t="s">
        <v>4</v>
      </c>
      <c r="C27" s="11"/>
      <c r="D27" s="12">
        <f>SUM(C28:C33)</f>
        <v>14049.130000000001</v>
      </c>
      <c r="E27" s="13"/>
      <c r="F27" s="19"/>
    </row>
    <row r="28" spans="1:10" ht="17.25" customHeight="1" x14ac:dyDescent="0.25">
      <c r="A28" s="15" t="s">
        <v>155</v>
      </c>
      <c r="B28" s="15" t="s">
        <v>156</v>
      </c>
      <c r="C28" s="16">
        <f>3375+6000</f>
        <v>9375</v>
      </c>
      <c r="D28" s="17"/>
      <c r="E28" s="18"/>
      <c r="F28" s="19"/>
      <c r="G28" s="100"/>
    </row>
    <row r="29" spans="1:10" ht="17.25" customHeight="1" x14ac:dyDescent="0.25">
      <c r="A29" s="15" t="s">
        <v>157</v>
      </c>
      <c r="B29" s="15" t="s">
        <v>158</v>
      </c>
      <c r="C29" s="16">
        <v>1128.53</v>
      </c>
      <c r="D29" s="17"/>
      <c r="E29" s="18"/>
      <c r="F29" s="19"/>
      <c r="I29" s="20"/>
      <c r="J29" s="20"/>
    </row>
    <row r="30" spans="1:10" ht="17.25" customHeight="1" x14ac:dyDescent="0.25">
      <c r="A30" s="15" t="s">
        <v>169</v>
      </c>
      <c r="B30" s="15" t="s">
        <v>170</v>
      </c>
      <c r="C30" s="16">
        <v>260</v>
      </c>
      <c r="D30" s="17"/>
      <c r="E30" s="18"/>
      <c r="F30" s="19"/>
      <c r="I30" s="20"/>
      <c r="J30" s="20"/>
    </row>
    <row r="31" spans="1:10" ht="17.25" customHeight="1" x14ac:dyDescent="0.25">
      <c r="A31" s="15" t="s">
        <v>171</v>
      </c>
      <c r="B31" s="15" t="s">
        <v>76</v>
      </c>
      <c r="C31" s="16">
        <v>2000</v>
      </c>
      <c r="D31" s="17"/>
      <c r="E31" s="18"/>
      <c r="F31" s="19"/>
    </row>
    <row r="32" spans="1:10" ht="17.25" customHeight="1" x14ac:dyDescent="0.25">
      <c r="A32" s="15" t="s">
        <v>151</v>
      </c>
      <c r="B32" s="15" t="s">
        <v>9</v>
      </c>
      <c r="C32" s="16">
        <f>2571.2/2</f>
        <v>1285.5999999999999</v>
      </c>
      <c r="D32" s="17"/>
      <c r="E32" s="18"/>
      <c r="F32" s="19"/>
    </row>
    <row r="33" spans="1:7" ht="17.25" customHeight="1" x14ac:dyDescent="0.25">
      <c r="A33" s="9"/>
      <c r="B33" s="9"/>
      <c r="C33" s="21"/>
      <c r="D33" s="22"/>
      <c r="E33" s="13"/>
      <c r="F33" s="19"/>
    </row>
    <row r="34" spans="1:7" ht="21" customHeight="1" x14ac:dyDescent="0.25">
      <c r="A34" s="23"/>
      <c r="B34" s="24" t="s">
        <v>11</v>
      </c>
      <c r="C34" s="25"/>
      <c r="D34" s="26">
        <f>SUM(C35:C43)</f>
        <v>14839.819999999998</v>
      </c>
      <c r="E34" s="27"/>
      <c r="F34" s="19"/>
    </row>
    <row r="35" spans="1:7" ht="17.25" customHeight="1" x14ac:dyDescent="0.25">
      <c r="A35" s="28" t="s">
        <v>159</v>
      </c>
      <c r="B35" s="28" t="s">
        <v>160</v>
      </c>
      <c r="C35" s="45">
        <v>7500</v>
      </c>
      <c r="D35" s="30"/>
      <c r="E35" s="31"/>
      <c r="F35" s="32"/>
    </row>
    <row r="36" spans="1:7" ht="17.25" customHeight="1" x14ac:dyDescent="0.25">
      <c r="A36" s="28" t="s">
        <v>161</v>
      </c>
      <c r="B36" s="28" t="s">
        <v>162</v>
      </c>
      <c r="C36" s="45">
        <v>800</v>
      </c>
      <c r="D36" s="30"/>
      <c r="E36" s="31"/>
      <c r="F36" s="32"/>
    </row>
    <row r="37" spans="1:7" ht="17.25" customHeight="1" x14ac:dyDescent="0.25">
      <c r="A37" s="28" t="s">
        <v>163</v>
      </c>
      <c r="B37" s="28" t="s">
        <v>164</v>
      </c>
      <c r="C37" s="45">
        <v>6223.3</v>
      </c>
      <c r="D37" s="30"/>
      <c r="E37" s="31"/>
      <c r="F37" s="19"/>
    </row>
    <row r="38" spans="1:7" ht="17.25" customHeight="1" x14ac:dyDescent="0.25">
      <c r="A38" s="28" t="s">
        <v>28</v>
      </c>
      <c r="B38" s="28" t="s">
        <v>29</v>
      </c>
      <c r="C38" s="45">
        <v>41.76</v>
      </c>
      <c r="D38" s="30"/>
      <c r="E38" s="31"/>
      <c r="F38" s="19"/>
    </row>
    <row r="39" spans="1:7" ht="17.25" customHeight="1" x14ac:dyDescent="0.25">
      <c r="A39" s="28" t="s">
        <v>165</v>
      </c>
      <c r="B39" s="28" t="s">
        <v>166</v>
      </c>
      <c r="C39" s="45">
        <v>70.83</v>
      </c>
      <c r="D39" s="30"/>
      <c r="E39" s="31"/>
      <c r="F39" s="19"/>
    </row>
    <row r="40" spans="1:7" ht="17.25" customHeight="1" x14ac:dyDescent="0.25">
      <c r="A40" s="28" t="s">
        <v>27</v>
      </c>
      <c r="B40" s="28" t="s">
        <v>167</v>
      </c>
      <c r="C40" s="45">
        <v>56.25</v>
      </c>
      <c r="D40" s="30"/>
      <c r="E40" s="31"/>
      <c r="F40" s="19"/>
    </row>
    <row r="41" spans="1:7" ht="17.25" customHeight="1" x14ac:dyDescent="0.25">
      <c r="A41" s="28" t="s">
        <v>168</v>
      </c>
      <c r="B41" s="28" t="s">
        <v>70</v>
      </c>
      <c r="C41" s="45">
        <v>525.29999999999995</v>
      </c>
      <c r="D41" s="30"/>
      <c r="E41" s="31"/>
      <c r="F41" s="19"/>
      <c r="G41" s="33"/>
    </row>
    <row r="42" spans="1:7" ht="17.25" customHeight="1" x14ac:dyDescent="0.25">
      <c r="A42" s="28" t="s">
        <v>234</v>
      </c>
      <c r="B42" s="28" t="s">
        <v>235</v>
      </c>
      <c r="C42" s="45">
        <v>-657.62</v>
      </c>
      <c r="D42" s="30"/>
      <c r="E42" s="31"/>
      <c r="F42" s="19"/>
    </row>
    <row r="43" spans="1:7" ht="19.5" customHeight="1" thickBot="1" x14ac:dyDescent="0.3">
      <c r="A43" s="28" t="s">
        <v>236</v>
      </c>
      <c r="B43" s="28" t="s">
        <v>23</v>
      </c>
      <c r="C43" s="46">
        <v>280</v>
      </c>
      <c r="D43" s="30"/>
      <c r="E43" s="31"/>
      <c r="F43" s="19"/>
    </row>
    <row r="44" spans="1:7" ht="17.25" customHeight="1" thickBot="1" x14ac:dyDescent="0.3">
      <c r="A44" s="35"/>
      <c r="B44" s="35"/>
      <c r="C44" s="36" t="s">
        <v>24</v>
      </c>
      <c r="D44" s="37"/>
      <c r="E44" s="38">
        <f>D27-D34</f>
        <v>-790.68999999999687</v>
      </c>
      <c r="F44" s="19"/>
    </row>
    <row r="45" spans="1:7" ht="21.75" customHeight="1" thickBot="1" x14ac:dyDescent="0.3">
      <c r="A45" s="43"/>
      <c r="B45" s="43"/>
      <c r="C45" s="47"/>
      <c r="D45" s="48"/>
      <c r="E45" s="49"/>
      <c r="F45" s="19"/>
    </row>
    <row r="46" spans="1:7" s="8" customFormat="1" ht="24.75" customHeight="1" thickBot="1" x14ac:dyDescent="0.4">
      <c r="A46" s="5" t="s">
        <v>30</v>
      </c>
      <c r="B46" s="6" t="s">
        <v>31</v>
      </c>
      <c r="C46" s="50"/>
      <c r="D46" s="51"/>
      <c r="E46" s="52"/>
      <c r="F46" s="53"/>
      <c r="G46" s="54"/>
    </row>
    <row r="47" spans="1:7" ht="20.25" customHeight="1" x14ac:dyDescent="0.25">
      <c r="A47" s="9"/>
      <c r="B47" s="10" t="s">
        <v>4</v>
      </c>
      <c r="C47" s="11"/>
      <c r="D47" s="12">
        <f>SUM(C48:C49)</f>
        <v>7924.1</v>
      </c>
      <c r="E47" s="13"/>
      <c r="F47" s="19"/>
    </row>
    <row r="48" spans="1:7" ht="20.25" customHeight="1" x14ac:dyDescent="0.25">
      <c r="A48" s="9" t="s">
        <v>32</v>
      </c>
      <c r="B48" s="55" t="s">
        <v>33</v>
      </c>
      <c r="C48" s="21">
        <v>7424.1</v>
      </c>
      <c r="D48" s="56"/>
      <c r="E48" s="57"/>
      <c r="F48" s="19"/>
    </row>
    <row r="49" spans="1:6" ht="20.25" customHeight="1" x14ac:dyDescent="0.25">
      <c r="A49" s="9" t="s">
        <v>34</v>
      </c>
      <c r="B49" s="9" t="s">
        <v>9</v>
      </c>
      <c r="C49" s="21">
        <v>500</v>
      </c>
      <c r="D49" s="22"/>
      <c r="E49" s="13"/>
      <c r="F49" s="19"/>
    </row>
    <row r="50" spans="1:6" ht="21" customHeight="1" x14ac:dyDescent="0.25">
      <c r="A50" s="23"/>
      <c r="B50" s="24" t="s">
        <v>11</v>
      </c>
      <c r="C50" s="58"/>
      <c r="D50" s="26">
        <f>SUM(C51:C56)</f>
        <v>6712.7</v>
      </c>
      <c r="E50" s="27"/>
      <c r="F50" s="19"/>
    </row>
    <row r="51" spans="1:6" ht="17.25" customHeight="1" x14ac:dyDescent="0.25">
      <c r="A51" s="28" t="s">
        <v>35</v>
      </c>
      <c r="B51" s="28" t="s">
        <v>36</v>
      </c>
      <c r="C51" s="45">
        <v>3960</v>
      </c>
      <c r="D51" s="30"/>
      <c r="E51" s="31"/>
      <c r="F51" s="19"/>
    </row>
    <row r="52" spans="1:6" ht="17.25" customHeight="1" x14ac:dyDescent="0.25">
      <c r="A52" s="28" t="s">
        <v>41</v>
      </c>
      <c r="B52" s="28" t="s">
        <v>172</v>
      </c>
      <c r="C52" s="45">
        <v>2130</v>
      </c>
      <c r="D52" s="30"/>
      <c r="E52" s="31"/>
      <c r="F52" s="19"/>
    </row>
    <row r="53" spans="1:6" ht="17.25" customHeight="1" x14ac:dyDescent="0.25">
      <c r="A53" s="28" t="s">
        <v>37</v>
      </c>
      <c r="B53" s="28" t="s">
        <v>38</v>
      </c>
      <c r="C53" s="45">
        <v>34</v>
      </c>
      <c r="D53" s="30"/>
      <c r="E53" s="31"/>
      <c r="F53" s="19"/>
    </row>
    <row r="54" spans="1:6" ht="17.25" customHeight="1" x14ac:dyDescent="0.25">
      <c r="A54" s="28" t="s">
        <v>39</v>
      </c>
      <c r="B54" s="28" t="s">
        <v>40</v>
      </c>
      <c r="C54" s="45">
        <v>588.70000000000005</v>
      </c>
      <c r="D54" s="30"/>
      <c r="E54" s="31"/>
      <c r="F54" s="19"/>
    </row>
    <row r="55" spans="1:6" ht="17.25" customHeight="1" x14ac:dyDescent="0.25">
      <c r="A55" s="28"/>
      <c r="B55" s="28"/>
      <c r="C55" s="45"/>
      <c r="D55" s="30"/>
      <c r="E55" s="31"/>
      <c r="F55" s="19"/>
    </row>
    <row r="56" spans="1:6" ht="17.25" customHeight="1" thickBot="1" x14ac:dyDescent="0.3">
      <c r="A56" s="28"/>
      <c r="B56" s="59"/>
      <c r="C56" s="46"/>
      <c r="D56" s="60"/>
      <c r="E56" s="61"/>
      <c r="F56" s="19"/>
    </row>
    <row r="57" spans="1:6" ht="17.25" customHeight="1" thickBot="1" x14ac:dyDescent="0.3">
      <c r="A57" s="35"/>
      <c r="B57" s="35"/>
      <c r="C57" s="36" t="s">
        <v>24</v>
      </c>
      <c r="D57" s="37"/>
      <c r="E57" s="38">
        <f>D47-D50</f>
        <v>1211.4000000000005</v>
      </c>
      <c r="F57" s="19"/>
    </row>
    <row r="58" spans="1:6" ht="21.75" customHeight="1" thickBot="1" x14ac:dyDescent="0.3">
      <c r="C58" s="62"/>
      <c r="D58" s="33"/>
      <c r="E58" s="63"/>
      <c r="F58" s="19"/>
    </row>
    <row r="59" spans="1:6" ht="22.5" customHeight="1" thickBot="1" x14ac:dyDescent="0.4">
      <c r="A59" s="5" t="s">
        <v>42</v>
      </c>
      <c r="B59" s="6" t="s">
        <v>43</v>
      </c>
      <c r="C59" s="50"/>
      <c r="D59" s="51"/>
      <c r="E59" s="52"/>
      <c r="F59" s="19"/>
    </row>
    <row r="60" spans="1:6" ht="20.25" customHeight="1" x14ac:dyDescent="0.25">
      <c r="A60" s="9"/>
      <c r="B60" s="10" t="s">
        <v>4</v>
      </c>
      <c r="C60" s="11"/>
      <c r="D60" s="12">
        <f>SUM(C61:C67)</f>
        <v>19361.8</v>
      </c>
      <c r="E60" s="13"/>
      <c r="F60" s="19"/>
    </row>
    <row r="61" spans="1:6" ht="21.75" customHeight="1" x14ac:dyDescent="0.25">
      <c r="A61" s="15" t="s">
        <v>44</v>
      </c>
      <c r="B61" s="15" t="s">
        <v>173</v>
      </c>
      <c r="C61" s="64">
        <v>17553.37</v>
      </c>
      <c r="D61" s="17"/>
      <c r="E61" s="18"/>
      <c r="F61" s="19"/>
    </row>
    <row r="62" spans="1:6" ht="21.75" customHeight="1" x14ac:dyDescent="0.25">
      <c r="A62" s="15" t="s">
        <v>45</v>
      </c>
      <c r="B62" s="65" t="s">
        <v>46</v>
      </c>
      <c r="C62" s="64">
        <v>1568.43</v>
      </c>
      <c r="D62" s="17"/>
      <c r="E62" s="18"/>
      <c r="F62" s="19"/>
    </row>
    <row r="63" spans="1:6" ht="21.75" customHeight="1" x14ac:dyDescent="0.25">
      <c r="A63" s="15" t="s">
        <v>48</v>
      </c>
      <c r="B63" s="65" t="s">
        <v>49</v>
      </c>
      <c r="C63" s="64">
        <v>240</v>
      </c>
      <c r="D63" s="17"/>
      <c r="E63" s="18"/>
      <c r="F63" s="19"/>
    </row>
    <row r="64" spans="1:6" ht="21.75" customHeight="1" x14ac:dyDescent="0.25">
      <c r="A64" s="15"/>
      <c r="B64" s="65"/>
      <c r="C64" s="64"/>
      <c r="D64" s="17"/>
      <c r="E64" s="18"/>
      <c r="F64" s="19"/>
    </row>
    <row r="65" spans="1:6" ht="21.75" customHeight="1" x14ac:dyDescent="0.25">
      <c r="A65" s="15"/>
      <c r="B65" s="65"/>
      <c r="C65" s="64"/>
      <c r="D65" s="17"/>
      <c r="E65" s="18"/>
      <c r="F65" s="19"/>
    </row>
    <row r="66" spans="1:6" ht="21.75" customHeight="1" x14ac:dyDescent="0.25">
      <c r="A66" s="15"/>
      <c r="B66" s="65"/>
      <c r="C66" s="64"/>
      <c r="D66" s="17"/>
      <c r="E66" s="18"/>
      <c r="F66" s="19"/>
    </row>
    <row r="67" spans="1:6" ht="21.75" customHeight="1" x14ac:dyDescent="0.25">
      <c r="A67" s="9"/>
      <c r="B67" s="9"/>
      <c r="C67" s="66"/>
      <c r="D67" s="22"/>
      <c r="E67" s="13"/>
      <c r="F67" s="19"/>
    </row>
    <row r="68" spans="1:6" ht="21" customHeight="1" x14ac:dyDescent="0.25">
      <c r="A68" s="23"/>
      <c r="B68" s="24" t="s">
        <v>11</v>
      </c>
      <c r="C68" s="25"/>
      <c r="D68" s="26">
        <f>SUM(C69:C77)</f>
        <v>14134.92</v>
      </c>
      <c r="E68" s="27"/>
      <c r="F68" s="19"/>
    </row>
    <row r="69" spans="1:6" ht="17.25" customHeight="1" x14ac:dyDescent="0.25">
      <c r="A69" s="28" t="s">
        <v>50</v>
      </c>
      <c r="B69" s="28" t="s">
        <v>174</v>
      </c>
      <c r="C69" s="67">
        <v>10684.75</v>
      </c>
      <c r="D69" s="30"/>
      <c r="E69" s="31"/>
      <c r="F69" s="19"/>
    </row>
    <row r="70" spans="1:6" ht="17.25" customHeight="1" x14ac:dyDescent="0.25">
      <c r="A70" s="28" t="s">
        <v>51</v>
      </c>
      <c r="B70" s="28" t="s">
        <v>52</v>
      </c>
      <c r="C70" s="67">
        <v>194.88</v>
      </c>
      <c r="D70" s="30"/>
      <c r="E70" s="31"/>
      <c r="F70" s="19"/>
    </row>
    <row r="71" spans="1:6" ht="17.25" customHeight="1" x14ac:dyDescent="0.25">
      <c r="A71" s="28" t="s">
        <v>55</v>
      </c>
      <c r="B71" s="28" t="s">
        <v>56</v>
      </c>
      <c r="C71" s="67">
        <v>1667.14</v>
      </c>
      <c r="D71" s="30"/>
      <c r="E71" s="31"/>
      <c r="F71" s="19"/>
    </row>
    <row r="72" spans="1:6" ht="17.25" customHeight="1" x14ac:dyDescent="0.25">
      <c r="A72" s="28" t="s">
        <v>53</v>
      </c>
      <c r="B72" s="28" t="s">
        <v>175</v>
      </c>
      <c r="C72" s="67">
        <v>528.95000000000005</v>
      </c>
      <c r="D72" s="30"/>
      <c r="E72" s="31"/>
      <c r="F72" s="19"/>
    </row>
    <row r="73" spans="1:6" ht="17.25" customHeight="1" x14ac:dyDescent="0.25">
      <c r="A73" s="28" t="s">
        <v>54</v>
      </c>
      <c r="B73" s="28" t="s">
        <v>176</v>
      </c>
      <c r="C73" s="67">
        <v>1059.2</v>
      </c>
      <c r="D73" s="30"/>
      <c r="E73" s="31"/>
      <c r="F73" s="19"/>
    </row>
    <row r="74" spans="1:6" ht="17.25" customHeight="1" x14ac:dyDescent="0.25">
      <c r="A74" s="28"/>
      <c r="B74" s="28"/>
      <c r="C74" s="67"/>
      <c r="D74" s="30"/>
      <c r="E74" s="31"/>
      <c r="F74" s="19"/>
    </row>
    <row r="75" spans="1:6" ht="17.25" customHeight="1" x14ac:dyDescent="0.25">
      <c r="A75" s="28"/>
      <c r="B75" s="28"/>
      <c r="C75" s="67"/>
      <c r="D75" s="30"/>
      <c r="E75" s="31"/>
      <c r="F75" s="19"/>
    </row>
    <row r="76" spans="1:6" ht="17.25" customHeight="1" x14ac:dyDescent="0.25">
      <c r="A76" s="28"/>
      <c r="B76" s="28"/>
      <c r="C76" s="67"/>
      <c r="D76" s="30"/>
      <c r="E76" s="31"/>
      <c r="F76" s="19"/>
    </row>
    <row r="77" spans="1:6" ht="17.25" customHeight="1" thickBot="1" x14ac:dyDescent="0.3">
      <c r="A77" s="28"/>
      <c r="B77" s="28"/>
      <c r="C77" s="68"/>
      <c r="D77" s="60"/>
      <c r="E77" s="31"/>
      <c r="F77" s="19"/>
    </row>
    <row r="78" spans="1:6" ht="17.25" customHeight="1" thickBot="1" x14ac:dyDescent="0.3">
      <c r="A78" s="35"/>
      <c r="B78" s="35"/>
      <c r="C78" s="36" t="s">
        <v>24</v>
      </c>
      <c r="D78" s="37"/>
      <c r="E78" s="38">
        <f>D60-D68</f>
        <v>5226.8799999999992</v>
      </c>
      <c r="F78" s="19"/>
    </row>
    <row r="79" spans="1:6" ht="15.75" thickBot="1" x14ac:dyDescent="0.3">
      <c r="C79" s="62"/>
      <c r="D79" s="33"/>
      <c r="E79" s="63"/>
      <c r="F79" s="19"/>
    </row>
    <row r="80" spans="1:6" ht="22.5" customHeight="1" thickBot="1" x14ac:dyDescent="0.4">
      <c r="A80" s="5" t="s">
        <v>57</v>
      </c>
      <c r="B80" s="6" t="s">
        <v>58</v>
      </c>
      <c r="C80" s="50"/>
      <c r="D80" s="51"/>
      <c r="E80" s="52"/>
      <c r="F80" s="19"/>
    </row>
    <row r="81" spans="1:6" ht="20.25" customHeight="1" x14ac:dyDescent="0.25">
      <c r="A81" s="9"/>
      <c r="B81" s="10" t="s">
        <v>4</v>
      </c>
      <c r="C81" s="11"/>
      <c r="D81" s="12">
        <f>SUM(C82:C84)</f>
        <v>24831.710000000003</v>
      </c>
      <c r="E81" s="13"/>
      <c r="F81" s="19"/>
    </row>
    <row r="82" spans="1:6" ht="21.75" customHeight="1" x14ac:dyDescent="0.25">
      <c r="A82" s="15" t="s">
        <v>59</v>
      </c>
      <c r="B82" s="15" t="s">
        <v>177</v>
      </c>
      <c r="C82" s="64">
        <v>20579.060000000001</v>
      </c>
      <c r="D82" s="17"/>
      <c r="E82" s="18"/>
      <c r="F82" s="19"/>
    </row>
    <row r="83" spans="1:6" ht="21.75" customHeight="1" x14ac:dyDescent="0.25">
      <c r="A83" s="15" t="s">
        <v>60</v>
      </c>
      <c r="B83" s="15" t="s">
        <v>61</v>
      </c>
      <c r="C83" s="64">
        <v>2352.65</v>
      </c>
      <c r="D83" s="17"/>
      <c r="E83" s="18"/>
      <c r="F83" s="19"/>
    </row>
    <row r="84" spans="1:6" ht="21.75" customHeight="1" x14ac:dyDescent="0.25">
      <c r="A84" s="65" t="s">
        <v>178</v>
      </c>
      <c r="B84" s="65" t="s">
        <v>158</v>
      </c>
      <c r="C84" s="64">
        <v>1900</v>
      </c>
      <c r="D84" s="17"/>
      <c r="E84" s="18"/>
      <c r="F84" s="19"/>
    </row>
    <row r="85" spans="1:6" ht="21.75" customHeight="1" x14ac:dyDescent="0.25">
      <c r="A85" s="9"/>
      <c r="B85" s="9"/>
      <c r="C85" s="21"/>
      <c r="D85" s="22"/>
      <c r="E85" s="13"/>
      <c r="F85" s="19"/>
    </row>
    <row r="86" spans="1:6" ht="21" customHeight="1" x14ac:dyDescent="0.25">
      <c r="A86" s="23"/>
      <c r="B86" s="24" t="s">
        <v>11</v>
      </c>
      <c r="C86" s="58"/>
      <c r="D86" s="26">
        <f>SUM(C87:C94)</f>
        <v>14859.71</v>
      </c>
      <c r="E86" s="27"/>
      <c r="F86" s="19"/>
    </row>
    <row r="87" spans="1:6" ht="19.5" customHeight="1" x14ac:dyDescent="0.25">
      <c r="A87" s="69" t="s">
        <v>62</v>
      </c>
      <c r="B87" s="28" t="s">
        <v>179</v>
      </c>
      <c r="C87" s="45">
        <v>10222.549999999999</v>
      </c>
      <c r="D87" s="30"/>
      <c r="E87" s="31"/>
      <c r="F87" s="19"/>
    </row>
    <row r="88" spans="1:6" ht="19.5" customHeight="1" x14ac:dyDescent="0.25">
      <c r="A88" s="69" t="s">
        <v>64</v>
      </c>
      <c r="B88" s="28" t="s">
        <v>65</v>
      </c>
      <c r="C88" s="45">
        <v>83.52</v>
      </c>
      <c r="D88" s="30"/>
      <c r="E88" s="31"/>
      <c r="F88" s="19"/>
    </row>
    <row r="89" spans="1:6" ht="19.5" customHeight="1" x14ac:dyDescent="0.25">
      <c r="A89" s="69" t="s">
        <v>66</v>
      </c>
      <c r="B89" s="28" t="s">
        <v>67</v>
      </c>
      <c r="C89" s="45">
        <v>3043.23</v>
      </c>
      <c r="D89" s="30"/>
      <c r="E89" s="31"/>
      <c r="F89" s="19"/>
    </row>
    <row r="90" spans="1:6" ht="19.5" customHeight="1" x14ac:dyDescent="0.25">
      <c r="A90" s="69" t="s">
        <v>68</v>
      </c>
      <c r="B90" s="28" t="s">
        <v>180</v>
      </c>
      <c r="C90" s="45">
        <v>-816.99</v>
      </c>
      <c r="D90" s="30"/>
      <c r="E90" s="31"/>
      <c r="F90" s="19"/>
    </row>
    <row r="91" spans="1:6" ht="19.5" customHeight="1" x14ac:dyDescent="0.25">
      <c r="A91" s="69" t="s">
        <v>69</v>
      </c>
      <c r="B91" s="28" t="s">
        <v>181</v>
      </c>
      <c r="C91" s="45">
        <v>2327.4</v>
      </c>
      <c r="D91" s="30"/>
      <c r="E91" s="31"/>
      <c r="F91" s="70"/>
    </row>
    <row r="92" spans="1:6" ht="18.75" customHeight="1" x14ac:dyDescent="0.25">
      <c r="A92" s="69"/>
      <c r="B92" s="28"/>
      <c r="C92" s="45"/>
      <c r="D92" s="30"/>
      <c r="E92" s="31"/>
      <c r="F92" s="49"/>
    </row>
    <row r="93" spans="1:6" ht="19.5" customHeight="1" x14ac:dyDescent="0.25">
      <c r="A93" s="69"/>
      <c r="B93" s="28"/>
      <c r="C93" s="45"/>
      <c r="D93" s="30"/>
      <c r="E93" s="31"/>
      <c r="F93" s="19"/>
    </row>
    <row r="94" spans="1:6" ht="19.5" customHeight="1" thickBot="1" x14ac:dyDescent="0.3">
      <c r="A94" s="28"/>
      <c r="B94" s="28"/>
      <c r="C94" s="46"/>
      <c r="D94" s="60"/>
      <c r="E94" s="31"/>
      <c r="F94" s="19"/>
    </row>
    <row r="95" spans="1:6" ht="17.25" customHeight="1" thickBot="1" x14ac:dyDescent="0.3">
      <c r="A95" s="35"/>
      <c r="B95" s="35"/>
      <c r="C95" s="36" t="s">
        <v>24</v>
      </c>
      <c r="D95" s="37"/>
      <c r="E95" s="38">
        <f>D81-D86</f>
        <v>9972.0000000000036</v>
      </c>
      <c r="F95" s="19"/>
    </row>
    <row r="96" spans="1:6" ht="15.75" thickBot="1" x14ac:dyDescent="0.3">
      <c r="C96" s="62"/>
      <c r="D96" s="33"/>
      <c r="E96" s="63"/>
      <c r="F96" s="19"/>
    </row>
    <row r="97" spans="1:6" ht="21.75" thickBot="1" x14ac:dyDescent="0.4">
      <c r="A97" s="5" t="s">
        <v>71</v>
      </c>
      <c r="B97" s="6" t="s">
        <v>72</v>
      </c>
      <c r="C97" s="50"/>
      <c r="D97" s="51"/>
      <c r="E97" s="52"/>
      <c r="F97" s="19"/>
    </row>
    <row r="98" spans="1:6" ht="24.75" customHeight="1" x14ac:dyDescent="0.25">
      <c r="A98" s="9"/>
      <c r="B98" s="10" t="s">
        <v>4</v>
      </c>
      <c r="C98" s="11"/>
      <c r="D98" s="12">
        <f>SUM(C99:C102)</f>
        <v>30589.25</v>
      </c>
      <c r="E98" s="13"/>
      <c r="F98" s="19"/>
    </row>
    <row r="99" spans="1:6" ht="20.25" customHeight="1" x14ac:dyDescent="0.25">
      <c r="A99" s="15" t="s">
        <v>73</v>
      </c>
      <c r="B99" s="71" t="s">
        <v>182</v>
      </c>
      <c r="C99" s="64">
        <v>4320</v>
      </c>
      <c r="D99" s="17"/>
      <c r="E99" s="18"/>
      <c r="F99" s="19"/>
    </row>
    <row r="100" spans="1:6" ht="20.25" customHeight="1" x14ac:dyDescent="0.25">
      <c r="A100" s="15" t="s">
        <v>75</v>
      </c>
      <c r="B100" s="72" t="s">
        <v>183</v>
      </c>
      <c r="C100" s="64">
        <v>26269.25</v>
      </c>
      <c r="D100" s="17"/>
      <c r="E100" s="18"/>
      <c r="F100" s="19"/>
    </row>
    <row r="101" spans="1:6" ht="20.25" customHeight="1" x14ac:dyDescent="0.25">
      <c r="A101" s="15"/>
      <c r="B101" s="15"/>
      <c r="C101" s="64"/>
      <c r="D101" s="17"/>
      <c r="E101" s="18"/>
      <c r="F101" s="19"/>
    </row>
    <row r="102" spans="1:6" ht="21.75" customHeight="1" x14ac:dyDescent="0.25">
      <c r="A102" s="73"/>
      <c r="B102" s="9"/>
      <c r="C102" s="74"/>
      <c r="D102" s="22"/>
      <c r="E102" s="13"/>
      <c r="F102" s="19"/>
    </row>
    <row r="103" spans="1:6" ht="23.25" customHeight="1" x14ac:dyDescent="0.25">
      <c r="A103" s="23"/>
      <c r="B103" s="24" t="s">
        <v>11</v>
      </c>
      <c r="C103" s="58"/>
      <c r="D103" s="26">
        <f>SUM(C104:C119)</f>
        <v>30653.369999999995</v>
      </c>
      <c r="E103" s="27"/>
      <c r="F103" s="19"/>
    </row>
    <row r="104" spans="1:6" ht="21.75" customHeight="1" x14ac:dyDescent="0.25">
      <c r="A104" s="69" t="s">
        <v>77</v>
      </c>
      <c r="B104" s="28" t="s">
        <v>184</v>
      </c>
      <c r="C104" s="67">
        <v>9000</v>
      </c>
      <c r="D104" s="30"/>
      <c r="E104" s="31"/>
      <c r="F104" s="19"/>
    </row>
    <row r="105" spans="1:6" ht="21.75" customHeight="1" x14ac:dyDescent="0.25">
      <c r="A105" s="69" t="s">
        <v>78</v>
      </c>
      <c r="B105" s="28" t="s">
        <v>141</v>
      </c>
      <c r="C105" s="67">
        <v>859.96</v>
      </c>
      <c r="D105" s="30"/>
      <c r="E105" s="31"/>
      <c r="F105" s="19"/>
    </row>
    <row r="106" spans="1:6" ht="21.75" customHeight="1" x14ac:dyDescent="0.25">
      <c r="A106" s="69" t="s">
        <v>242</v>
      </c>
      <c r="B106" s="28" t="s">
        <v>243</v>
      </c>
      <c r="C106" s="67">
        <v>-130</v>
      </c>
      <c r="D106" s="30"/>
      <c r="E106" s="31"/>
      <c r="F106" s="19"/>
    </row>
    <row r="107" spans="1:6" ht="21.75" customHeight="1" x14ac:dyDescent="0.25">
      <c r="A107" s="69" t="s">
        <v>185</v>
      </c>
      <c r="B107" s="28" t="s">
        <v>186</v>
      </c>
      <c r="C107" s="67">
        <v>335</v>
      </c>
      <c r="D107" s="30"/>
      <c r="E107" s="31"/>
      <c r="F107" s="19"/>
    </row>
    <row r="108" spans="1:6" ht="21.75" customHeight="1" x14ac:dyDescent="0.25">
      <c r="A108" s="69" t="s">
        <v>80</v>
      </c>
      <c r="B108" s="28" t="s">
        <v>187</v>
      </c>
      <c r="C108" s="67">
        <v>32.76</v>
      </c>
      <c r="D108" s="30"/>
      <c r="E108" s="31"/>
      <c r="F108" s="19"/>
    </row>
    <row r="109" spans="1:6" ht="21.75" customHeight="1" x14ac:dyDescent="0.25">
      <c r="A109" s="69" t="s">
        <v>82</v>
      </c>
      <c r="B109" s="28" t="s">
        <v>188</v>
      </c>
      <c r="C109" s="67">
        <v>2400</v>
      </c>
      <c r="D109" s="30"/>
      <c r="E109" s="31"/>
      <c r="F109" s="19"/>
    </row>
    <row r="110" spans="1:6" ht="19.5" customHeight="1" x14ac:dyDescent="0.25">
      <c r="A110" s="69" t="s">
        <v>83</v>
      </c>
      <c r="B110" s="28" t="s">
        <v>189</v>
      </c>
      <c r="C110" s="67">
        <v>3374.17</v>
      </c>
      <c r="D110" s="30"/>
      <c r="E110" s="31"/>
      <c r="F110" s="19"/>
    </row>
    <row r="111" spans="1:6" ht="19.5" customHeight="1" x14ac:dyDescent="0.25">
      <c r="A111" s="69" t="s">
        <v>84</v>
      </c>
      <c r="B111" s="75" t="s">
        <v>190</v>
      </c>
      <c r="C111" s="67">
        <v>874.54</v>
      </c>
      <c r="D111" s="30"/>
      <c r="E111" s="31"/>
      <c r="F111" s="19"/>
    </row>
    <row r="112" spans="1:6" ht="19.5" customHeight="1" x14ac:dyDescent="0.25">
      <c r="A112" s="69" t="s">
        <v>85</v>
      </c>
      <c r="B112" s="75" t="s">
        <v>191</v>
      </c>
      <c r="C112" s="67">
        <v>4290.05</v>
      </c>
      <c r="D112" s="30"/>
      <c r="E112" s="31"/>
      <c r="F112" s="19" t="s">
        <v>232</v>
      </c>
    </row>
    <row r="113" spans="1:6" ht="19.5" customHeight="1" x14ac:dyDescent="0.25">
      <c r="A113" s="69" t="s">
        <v>87</v>
      </c>
      <c r="B113" s="75" t="s">
        <v>192</v>
      </c>
      <c r="C113" s="67">
        <v>9243.2199999999993</v>
      </c>
      <c r="D113" s="30"/>
      <c r="E113" s="31"/>
      <c r="F113" s="19" t="s">
        <v>233</v>
      </c>
    </row>
    <row r="114" spans="1:6" ht="19.5" customHeight="1" x14ac:dyDescent="0.25">
      <c r="A114" s="69" t="s">
        <v>88</v>
      </c>
      <c r="B114" s="75" t="s">
        <v>193</v>
      </c>
      <c r="C114" s="67">
        <v>101.46</v>
      </c>
      <c r="D114" s="30"/>
      <c r="E114" s="31"/>
      <c r="F114" s="19"/>
    </row>
    <row r="115" spans="1:6" ht="19.5" customHeight="1" x14ac:dyDescent="0.25">
      <c r="A115" s="69" t="s">
        <v>194</v>
      </c>
      <c r="B115" s="75" t="s">
        <v>195</v>
      </c>
      <c r="C115" s="67">
        <v>5.04</v>
      </c>
      <c r="D115" s="30"/>
      <c r="E115" s="31"/>
      <c r="F115" s="19"/>
    </row>
    <row r="116" spans="1:6" ht="19.5" customHeight="1" x14ac:dyDescent="0.25">
      <c r="A116" s="69" t="s">
        <v>90</v>
      </c>
      <c r="B116" s="75" t="s">
        <v>196</v>
      </c>
      <c r="C116" s="67">
        <v>267.17</v>
      </c>
      <c r="D116" s="30"/>
      <c r="E116" s="31"/>
      <c r="F116" s="19"/>
    </row>
    <row r="117" spans="1:6" ht="19.5" customHeight="1" x14ac:dyDescent="0.25">
      <c r="A117" s="69"/>
      <c r="B117" s="75"/>
      <c r="C117" s="67"/>
      <c r="D117" s="30"/>
      <c r="E117" s="31"/>
      <c r="F117" s="19"/>
    </row>
    <row r="118" spans="1:6" ht="19.5" customHeight="1" x14ac:dyDescent="0.25">
      <c r="A118" s="69"/>
      <c r="B118" s="28"/>
      <c r="C118" s="45"/>
      <c r="D118" s="30"/>
      <c r="E118" s="31"/>
      <c r="F118" s="19"/>
    </row>
    <row r="119" spans="1:6" ht="19.5" customHeight="1" thickBot="1" x14ac:dyDescent="0.3">
      <c r="A119" s="28"/>
      <c r="B119" s="28"/>
      <c r="C119" s="46"/>
      <c r="D119" s="30"/>
      <c r="E119" s="31"/>
      <c r="F119" s="19"/>
    </row>
    <row r="120" spans="1:6" ht="20.25" customHeight="1" thickBot="1" x14ac:dyDescent="0.3">
      <c r="A120" s="35"/>
      <c r="B120" s="35"/>
      <c r="C120" s="36" t="s">
        <v>24</v>
      </c>
      <c r="D120" s="37"/>
      <c r="E120" s="38">
        <f>D98-D103</f>
        <v>-64.119999999995343</v>
      </c>
      <c r="F120" s="19"/>
    </row>
    <row r="121" spans="1:6" s="43" customFormat="1" ht="20.25" customHeight="1" thickBot="1" x14ac:dyDescent="0.3">
      <c r="A121" s="39"/>
      <c r="B121" s="39"/>
      <c r="C121" s="40"/>
      <c r="D121" s="41"/>
      <c r="E121" s="42"/>
      <c r="F121" s="34"/>
    </row>
    <row r="122" spans="1:6" ht="27" customHeight="1" thickBot="1" x14ac:dyDescent="0.4">
      <c r="A122" s="5" t="s">
        <v>91</v>
      </c>
      <c r="B122" s="6" t="s">
        <v>92</v>
      </c>
      <c r="C122" s="50"/>
      <c r="D122" s="51"/>
      <c r="E122" s="52"/>
      <c r="F122" s="19"/>
    </row>
    <row r="123" spans="1:6" ht="18.75" customHeight="1" x14ac:dyDescent="0.25">
      <c r="A123" s="9"/>
      <c r="B123" s="10" t="s">
        <v>4</v>
      </c>
      <c r="C123" s="11"/>
      <c r="D123" s="12">
        <f>SUM(C124:C126)</f>
        <v>4490.18</v>
      </c>
      <c r="E123" s="13"/>
      <c r="F123" s="19"/>
    </row>
    <row r="124" spans="1:6" ht="22.5" customHeight="1" x14ac:dyDescent="0.25">
      <c r="A124" s="72" t="s">
        <v>93</v>
      </c>
      <c r="B124" s="71" t="s">
        <v>197</v>
      </c>
      <c r="C124" s="64">
        <v>2399.9899999999998</v>
      </c>
      <c r="D124" s="17"/>
      <c r="E124" s="18"/>
      <c r="F124" s="19"/>
    </row>
    <row r="125" spans="1:6" ht="20.25" customHeight="1" x14ac:dyDescent="0.25">
      <c r="A125" s="72" t="s">
        <v>94</v>
      </c>
      <c r="B125" s="72" t="s">
        <v>198</v>
      </c>
      <c r="C125" s="64">
        <v>2090.19</v>
      </c>
      <c r="D125" s="17"/>
      <c r="E125" s="18"/>
      <c r="F125" s="19"/>
    </row>
    <row r="126" spans="1:6" ht="19.5" customHeight="1" x14ac:dyDescent="0.25">
      <c r="A126" s="73"/>
      <c r="B126" s="9"/>
      <c r="C126" s="74"/>
      <c r="D126" s="22"/>
      <c r="E126" s="13"/>
      <c r="F126" s="19"/>
    </row>
    <row r="127" spans="1:6" ht="19.5" customHeight="1" x14ac:dyDescent="0.25">
      <c r="A127" s="23"/>
      <c r="B127" s="24" t="s">
        <v>11</v>
      </c>
      <c r="C127" s="58"/>
      <c r="D127" s="26">
        <f>SUM(C128:C135)</f>
        <v>2501.8200000000002</v>
      </c>
      <c r="E127" s="27"/>
      <c r="F127" s="19"/>
    </row>
    <row r="128" spans="1:6" ht="19.5" customHeight="1" x14ac:dyDescent="0.25">
      <c r="A128" s="69" t="s">
        <v>95</v>
      </c>
      <c r="B128" s="28" t="s">
        <v>199</v>
      </c>
      <c r="C128" s="67">
        <v>600</v>
      </c>
      <c r="D128" s="30"/>
      <c r="E128" s="31"/>
      <c r="F128" s="19"/>
    </row>
    <row r="129" spans="1:6" ht="19.5" customHeight="1" x14ac:dyDescent="0.25">
      <c r="A129" s="69" t="s">
        <v>240</v>
      </c>
      <c r="B129" s="28" t="s">
        <v>241</v>
      </c>
      <c r="C129" s="67">
        <v>-380</v>
      </c>
      <c r="D129" s="30"/>
      <c r="E129" s="31"/>
      <c r="F129" s="19"/>
    </row>
    <row r="130" spans="1:6" ht="17.25" customHeight="1" x14ac:dyDescent="0.25">
      <c r="A130" s="69" t="s">
        <v>200</v>
      </c>
      <c r="B130" s="28" t="s">
        <v>141</v>
      </c>
      <c r="C130" s="67">
        <v>718.4</v>
      </c>
      <c r="D130" s="30"/>
      <c r="E130" s="31"/>
      <c r="F130" s="19"/>
    </row>
    <row r="131" spans="1:6" ht="17.25" customHeight="1" x14ac:dyDescent="0.25">
      <c r="A131" s="69" t="s">
        <v>96</v>
      </c>
      <c r="B131" s="28" t="s">
        <v>97</v>
      </c>
      <c r="C131" s="67">
        <v>1396.8</v>
      </c>
      <c r="D131" s="30"/>
      <c r="E131" s="31"/>
      <c r="F131" s="19"/>
    </row>
    <row r="132" spans="1:6" ht="21.75" customHeight="1" x14ac:dyDescent="0.25">
      <c r="A132" s="69" t="s">
        <v>201</v>
      </c>
      <c r="B132" s="75" t="s">
        <v>81</v>
      </c>
      <c r="C132" s="67">
        <v>40.17</v>
      </c>
      <c r="D132" s="30"/>
      <c r="E132" s="31"/>
      <c r="F132" s="19"/>
    </row>
    <row r="133" spans="1:6" ht="19.5" customHeight="1" x14ac:dyDescent="0.25">
      <c r="A133" s="69" t="s">
        <v>98</v>
      </c>
      <c r="B133" s="75" t="s">
        <v>63</v>
      </c>
      <c r="C133" s="67">
        <v>59.53</v>
      </c>
      <c r="D133" s="30"/>
      <c r="E133" s="31"/>
      <c r="F133" s="19"/>
    </row>
    <row r="134" spans="1:6" ht="19.5" customHeight="1" x14ac:dyDescent="0.25">
      <c r="A134" s="69" t="s">
        <v>99</v>
      </c>
      <c r="B134" s="28" t="s">
        <v>86</v>
      </c>
      <c r="C134" s="67">
        <v>32.26</v>
      </c>
      <c r="D134" s="30"/>
      <c r="E134" s="31"/>
      <c r="F134" s="19"/>
    </row>
    <row r="135" spans="1:6" ht="17.25" customHeight="1" thickBot="1" x14ac:dyDescent="0.3">
      <c r="A135" s="28" t="s">
        <v>100</v>
      </c>
      <c r="B135" s="28" t="s">
        <v>202</v>
      </c>
      <c r="C135" s="46">
        <v>34.659999999999997</v>
      </c>
      <c r="D135" s="30"/>
      <c r="E135" s="31"/>
      <c r="F135" s="19"/>
    </row>
    <row r="136" spans="1:6" ht="15.75" thickBot="1" x14ac:dyDescent="0.3">
      <c r="A136" s="35"/>
      <c r="B136" s="35"/>
      <c r="C136" s="36" t="s">
        <v>24</v>
      </c>
      <c r="D136" s="37"/>
      <c r="E136" s="38">
        <f>D123-D127</f>
        <v>1988.3600000000001</v>
      </c>
      <c r="F136" s="19"/>
    </row>
    <row r="137" spans="1:6" s="43" customFormat="1" ht="15.75" thickBot="1" x14ac:dyDescent="0.3">
      <c r="A137" s="39"/>
      <c r="B137" s="39"/>
      <c r="C137" s="40"/>
      <c r="D137" s="41"/>
      <c r="E137" s="42"/>
      <c r="F137" s="34"/>
    </row>
    <row r="138" spans="1:6" ht="20.25" customHeight="1" thickBot="1" x14ac:dyDescent="0.4">
      <c r="A138" s="5" t="s">
        <v>101</v>
      </c>
      <c r="B138" s="6" t="s">
        <v>102</v>
      </c>
      <c r="C138" s="50"/>
      <c r="D138" s="51"/>
      <c r="E138" s="52"/>
      <c r="F138" s="19"/>
    </row>
    <row r="139" spans="1:6" s="77" customFormat="1" ht="21.75" customHeight="1" x14ac:dyDescent="0.25">
      <c r="A139" s="9"/>
      <c r="B139" s="10" t="s">
        <v>4</v>
      </c>
      <c r="C139" s="11"/>
      <c r="D139" s="12">
        <f>SUM(C140:C144)</f>
        <v>7496.72</v>
      </c>
      <c r="E139" s="13"/>
      <c r="F139" s="76"/>
    </row>
    <row r="140" spans="1:6" ht="21.75" customHeight="1" x14ac:dyDescent="0.25">
      <c r="A140" s="72" t="s">
        <v>103</v>
      </c>
      <c r="B140" s="71" t="s">
        <v>203</v>
      </c>
      <c r="C140" s="64">
        <v>3240</v>
      </c>
      <c r="D140" s="17"/>
      <c r="E140" s="18"/>
      <c r="F140" s="19"/>
    </row>
    <row r="141" spans="1:6" ht="21" customHeight="1" x14ac:dyDescent="0.25">
      <c r="A141" s="72" t="s">
        <v>104</v>
      </c>
      <c r="B141" s="72" t="s">
        <v>204</v>
      </c>
      <c r="C141" s="64">
        <v>3601.55</v>
      </c>
      <c r="D141" s="17"/>
      <c r="E141" s="18"/>
      <c r="F141" s="19"/>
    </row>
    <row r="142" spans="1:6" ht="19.5" customHeight="1" x14ac:dyDescent="0.25">
      <c r="A142" s="72" t="s">
        <v>105</v>
      </c>
      <c r="B142" s="15" t="s">
        <v>170</v>
      </c>
      <c r="C142" s="64">
        <v>500</v>
      </c>
      <c r="D142" s="17"/>
      <c r="E142" s="18"/>
      <c r="F142" s="19"/>
    </row>
    <row r="143" spans="1:6" ht="17.25" customHeight="1" x14ac:dyDescent="0.25">
      <c r="A143" s="72" t="s">
        <v>106</v>
      </c>
      <c r="B143" s="15" t="s">
        <v>74</v>
      </c>
      <c r="C143" s="64">
        <v>155.16999999999999</v>
      </c>
      <c r="D143" s="17"/>
      <c r="E143" s="18"/>
      <c r="F143" s="19"/>
    </row>
    <row r="144" spans="1:6" ht="22.5" customHeight="1" x14ac:dyDescent="0.25">
      <c r="A144" s="78"/>
      <c r="B144" s="9"/>
      <c r="C144" s="74"/>
      <c r="D144" s="22"/>
      <c r="E144" s="13"/>
      <c r="F144" s="19"/>
    </row>
    <row r="145" spans="1:6" ht="20.25" customHeight="1" x14ac:dyDescent="0.25">
      <c r="A145" s="23"/>
      <c r="B145" s="24" t="s">
        <v>11</v>
      </c>
      <c r="C145" s="58"/>
      <c r="D145" s="26">
        <f>SUM(C146:C154)</f>
        <v>7317.61</v>
      </c>
      <c r="E145" s="27"/>
      <c r="F145" s="19"/>
    </row>
    <row r="146" spans="1:6" s="77" customFormat="1" ht="21.75" customHeight="1" x14ac:dyDescent="0.25">
      <c r="A146" s="69" t="s">
        <v>107</v>
      </c>
      <c r="B146" s="28" t="s">
        <v>205</v>
      </c>
      <c r="C146" s="67">
        <v>3590</v>
      </c>
      <c r="D146" s="30"/>
      <c r="E146" s="31"/>
      <c r="F146" s="76"/>
    </row>
    <row r="147" spans="1:6" s="77" customFormat="1" ht="21.75" customHeight="1" x14ac:dyDescent="0.25">
      <c r="A147" s="69" t="s">
        <v>108</v>
      </c>
      <c r="B147" s="28" t="s">
        <v>109</v>
      </c>
      <c r="C147" s="67">
        <v>702.2</v>
      </c>
      <c r="D147" s="30"/>
      <c r="E147" s="31"/>
      <c r="F147" s="76"/>
    </row>
    <row r="148" spans="1:6" s="77" customFormat="1" ht="21.75" customHeight="1" x14ac:dyDescent="0.25">
      <c r="A148" s="69" t="s">
        <v>110</v>
      </c>
      <c r="B148" s="28" t="s">
        <v>206</v>
      </c>
      <c r="C148" s="67">
        <v>1448</v>
      </c>
      <c r="D148" s="30"/>
      <c r="E148" s="31"/>
      <c r="F148" s="76"/>
    </row>
    <row r="149" spans="1:6" s="77" customFormat="1" ht="21.75" customHeight="1" x14ac:dyDescent="0.25">
      <c r="A149" s="69" t="s">
        <v>111</v>
      </c>
      <c r="B149" s="28" t="s">
        <v>207</v>
      </c>
      <c r="C149" s="67">
        <v>19.29</v>
      </c>
      <c r="D149" s="30"/>
      <c r="E149" s="31"/>
      <c r="F149" s="76"/>
    </row>
    <row r="150" spans="1:6" ht="21.75" customHeight="1" x14ac:dyDescent="0.25">
      <c r="A150" s="69" t="s">
        <v>112</v>
      </c>
      <c r="B150" s="28" t="s">
        <v>63</v>
      </c>
      <c r="C150" s="67">
        <v>1194.1300000000001</v>
      </c>
      <c r="D150" s="30"/>
      <c r="E150" s="31"/>
      <c r="F150" s="19"/>
    </row>
    <row r="151" spans="1:6" ht="21" customHeight="1" x14ac:dyDescent="0.25">
      <c r="A151" s="69" t="s">
        <v>113</v>
      </c>
      <c r="B151" s="75" t="s">
        <v>202</v>
      </c>
      <c r="C151" s="67">
        <v>34.65</v>
      </c>
      <c r="D151" s="30"/>
      <c r="E151" s="31"/>
      <c r="F151" s="19"/>
    </row>
    <row r="152" spans="1:6" ht="19.5" customHeight="1" x14ac:dyDescent="0.25">
      <c r="A152" s="69" t="s">
        <v>237</v>
      </c>
      <c r="B152" s="75" t="s">
        <v>139</v>
      </c>
      <c r="C152" s="67">
        <v>329.34</v>
      </c>
      <c r="D152" s="30"/>
      <c r="E152" s="31"/>
      <c r="F152" s="19"/>
    </row>
    <row r="153" spans="1:6" ht="19.5" customHeight="1" x14ac:dyDescent="0.25">
      <c r="A153" s="69"/>
      <c r="B153" s="28"/>
      <c r="C153" s="67"/>
      <c r="D153" s="30"/>
      <c r="E153" s="31"/>
      <c r="F153" s="19"/>
    </row>
    <row r="154" spans="1:6" ht="17.25" customHeight="1" thickBot="1" x14ac:dyDescent="0.3">
      <c r="A154" s="28"/>
      <c r="B154" s="28"/>
      <c r="C154" s="46"/>
      <c r="D154" s="30"/>
      <c r="E154" s="31"/>
      <c r="F154" s="19"/>
    </row>
    <row r="155" spans="1:6" ht="15.75" thickBot="1" x14ac:dyDescent="0.3">
      <c r="A155" s="35"/>
      <c r="B155" s="35"/>
      <c r="C155" s="36" t="s">
        <v>24</v>
      </c>
      <c r="D155" s="37"/>
      <c r="E155" s="38">
        <f>D139-D145</f>
        <v>179.11000000000058</v>
      </c>
      <c r="F155" s="19"/>
    </row>
    <row r="156" spans="1:6" ht="15.75" thickBot="1" x14ac:dyDescent="0.3">
      <c r="A156" s="33"/>
      <c r="B156" s="33"/>
      <c r="C156" s="33"/>
      <c r="D156" s="33"/>
      <c r="E156" s="33"/>
      <c r="F156" s="19"/>
    </row>
    <row r="157" spans="1:6" ht="21.75" thickBot="1" x14ac:dyDescent="0.4">
      <c r="A157" s="5" t="s">
        <v>114</v>
      </c>
      <c r="B157" s="6" t="s">
        <v>115</v>
      </c>
      <c r="C157" s="50"/>
      <c r="D157" s="51"/>
      <c r="E157" s="52"/>
      <c r="F157" s="19"/>
    </row>
    <row r="158" spans="1:6" ht="18" customHeight="1" x14ac:dyDescent="0.25">
      <c r="A158" s="9"/>
      <c r="B158" s="10" t="s">
        <v>4</v>
      </c>
      <c r="C158" s="11"/>
      <c r="D158" s="12">
        <f>SUM(C159:C161)</f>
        <v>7437.87</v>
      </c>
      <c r="E158" s="13"/>
      <c r="F158" s="19"/>
    </row>
    <row r="159" spans="1:6" ht="18" customHeight="1" x14ac:dyDescent="0.25">
      <c r="A159" s="65" t="s">
        <v>116</v>
      </c>
      <c r="B159" s="95" t="s">
        <v>117</v>
      </c>
      <c r="C159" s="16">
        <v>6570.09</v>
      </c>
      <c r="D159" s="96"/>
      <c r="E159" s="18"/>
      <c r="F159" s="19"/>
    </row>
    <row r="160" spans="1:6" ht="18" customHeight="1" x14ac:dyDescent="0.25">
      <c r="A160" s="65" t="s">
        <v>118</v>
      </c>
      <c r="B160" s="65" t="s">
        <v>9</v>
      </c>
      <c r="C160" s="98">
        <v>867.78</v>
      </c>
      <c r="D160" s="17"/>
      <c r="E160" s="65"/>
      <c r="F160" s="19"/>
    </row>
    <row r="161" spans="1:6" ht="18" customHeight="1" x14ac:dyDescent="0.25">
      <c r="A161" s="9"/>
      <c r="B161" s="9"/>
      <c r="C161" s="97"/>
      <c r="D161" s="22"/>
      <c r="E161" s="13"/>
      <c r="F161" s="19"/>
    </row>
    <row r="162" spans="1:6" ht="18" customHeight="1" x14ac:dyDescent="0.25">
      <c r="A162" s="23"/>
      <c r="B162" s="24" t="s">
        <v>11</v>
      </c>
      <c r="C162" s="79"/>
      <c r="D162" s="26">
        <f>SUM(C163:C166)</f>
        <v>4898.5200000000004</v>
      </c>
      <c r="E162" s="27"/>
      <c r="F162" s="19"/>
    </row>
    <row r="163" spans="1:6" ht="18" customHeight="1" x14ac:dyDescent="0.25">
      <c r="A163" s="28" t="s">
        <v>119</v>
      </c>
      <c r="B163" s="28" t="s">
        <v>120</v>
      </c>
      <c r="C163" s="45">
        <v>2828.26</v>
      </c>
      <c r="D163" s="30"/>
      <c r="E163" s="31"/>
      <c r="F163" s="19"/>
    </row>
    <row r="164" spans="1:6" ht="18" customHeight="1" x14ac:dyDescent="0.25">
      <c r="A164" s="28" t="s">
        <v>208</v>
      </c>
      <c r="B164" s="28" t="s">
        <v>209</v>
      </c>
      <c r="C164" s="45">
        <v>495.75</v>
      </c>
      <c r="D164" s="30"/>
      <c r="E164" s="31"/>
      <c r="F164" s="19"/>
    </row>
    <row r="165" spans="1:6" ht="18" customHeight="1" x14ac:dyDescent="0.25">
      <c r="A165" s="28" t="s">
        <v>210</v>
      </c>
      <c r="B165" s="28" t="s">
        <v>211</v>
      </c>
      <c r="C165" s="45">
        <v>53</v>
      </c>
      <c r="D165" s="30"/>
      <c r="E165" s="31"/>
      <c r="F165" s="19"/>
    </row>
    <row r="166" spans="1:6" ht="18" customHeight="1" thickBot="1" x14ac:dyDescent="0.3">
      <c r="A166" s="28" t="s">
        <v>122</v>
      </c>
      <c r="B166" s="28" t="s">
        <v>123</v>
      </c>
      <c r="C166" s="46">
        <v>1521.51</v>
      </c>
      <c r="D166" s="30"/>
      <c r="E166" s="31"/>
      <c r="F166" s="19"/>
    </row>
    <row r="167" spans="1:6" ht="18.75" customHeight="1" thickBot="1" x14ac:dyDescent="0.3">
      <c r="A167" s="35"/>
      <c r="B167" s="35"/>
      <c r="C167" s="36" t="s">
        <v>24</v>
      </c>
      <c r="D167" s="37"/>
      <c r="E167" s="38">
        <f>D158-D162</f>
        <v>2539.3499999999995</v>
      </c>
      <c r="F167" s="19"/>
    </row>
    <row r="168" spans="1:6" ht="15.75" thickBot="1" x14ac:dyDescent="0.3">
      <c r="C168" s="99"/>
      <c r="D168" s="33"/>
      <c r="E168" s="63"/>
      <c r="F168" s="19"/>
    </row>
    <row r="169" spans="1:6" ht="21.75" thickBot="1" x14ac:dyDescent="0.4">
      <c r="A169" s="5" t="s">
        <v>124</v>
      </c>
      <c r="B169" s="6" t="s">
        <v>125</v>
      </c>
      <c r="C169" s="50"/>
      <c r="D169" s="51"/>
      <c r="E169" s="52"/>
      <c r="F169" s="19"/>
    </row>
    <row r="170" spans="1:6" ht="15.75" x14ac:dyDescent="0.25">
      <c r="A170" s="9"/>
      <c r="B170" s="10" t="s">
        <v>4</v>
      </c>
      <c r="C170" s="11"/>
      <c r="D170" s="12">
        <f>SUM(C171:C174)</f>
        <v>55958.35</v>
      </c>
      <c r="E170" s="13"/>
      <c r="F170" s="19"/>
    </row>
    <row r="171" spans="1:6" x14ac:dyDescent="0.25">
      <c r="A171" s="65" t="s">
        <v>126</v>
      </c>
      <c r="B171" s="80" t="s">
        <v>212</v>
      </c>
      <c r="C171" s="64">
        <v>44773.63</v>
      </c>
      <c r="D171" s="81"/>
      <c r="E171" s="82"/>
      <c r="F171" s="19"/>
    </row>
    <row r="172" spans="1:6" x14ac:dyDescent="0.25">
      <c r="A172" s="65" t="s">
        <v>127</v>
      </c>
      <c r="B172" s="65" t="s">
        <v>9</v>
      </c>
      <c r="C172" s="64">
        <v>11184.72</v>
      </c>
      <c r="D172" s="17"/>
      <c r="E172" s="18"/>
      <c r="F172" s="19"/>
    </row>
    <row r="173" spans="1:6" x14ac:dyDescent="0.25">
      <c r="A173" s="65"/>
      <c r="B173" s="65"/>
      <c r="C173" s="64"/>
      <c r="D173" s="17"/>
      <c r="E173" s="18"/>
      <c r="F173" s="19"/>
    </row>
    <row r="174" spans="1:6" x14ac:dyDescent="0.25">
      <c r="A174" s="9"/>
      <c r="B174" s="9"/>
      <c r="C174" s="21"/>
      <c r="D174" s="22"/>
      <c r="E174" s="13"/>
      <c r="F174" s="19"/>
    </row>
    <row r="175" spans="1:6" ht="15.75" x14ac:dyDescent="0.25">
      <c r="A175" s="23"/>
      <c r="B175" s="24" t="s">
        <v>11</v>
      </c>
      <c r="C175" s="58"/>
      <c r="D175" s="26">
        <f>SUM(C176:C182)</f>
        <v>24706.829999999998</v>
      </c>
      <c r="E175" s="27"/>
      <c r="F175" s="19"/>
    </row>
    <row r="176" spans="1:6" x14ac:dyDescent="0.25">
      <c r="A176" s="28" t="s">
        <v>128</v>
      </c>
      <c r="B176" s="28" t="s">
        <v>213</v>
      </c>
      <c r="C176" s="45">
        <v>14303.21</v>
      </c>
      <c r="D176" s="30"/>
      <c r="E176" s="31"/>
      <c r="F176" s="19"/>
    </row>
    <row r="177" spans="1:6" x14ac:dyDescent="0.25">
      <c r="A177" s="28" t="s">
        <v>129</v>
      </c>
      <c r="B177" s="28" t="s">
        <v>214</v>
      </c>
      <c r="C177" s="45">
        <v>115.71</v>
      </c>
      <c r="D177" s="30"/>
      <c r="E177" s="31"/>
      <c r="F177" s="19"/>
    </row>
    <row r="178" spans="1:6" x14ac:dyDescent="0.25">
      <c r="A178" s="28" t="s">
        <v>215</v>
      </c>
      <c r="B178" s="28" t="s">
        <v>216</v>
      </c>
      <c r="C178" s="45">
        <v>73.23</v>
      </c>
      <c r="D178" s="30"/>
      <c r="E178" s="31"/>
      <c r="F178" s="19"/>
    </row>
    <row r="179" spans="1:6" x14ac:dyDescent="0.25">
      <c r="A179" s="28" t="s">
        <v>217</v>
      </c>
      <c r="B179" s="28" t="s">
        <v>79</v>
      </c>
      <c r="C179" s="45">
        <v>8460</v>
      </c>
      <c r="D179" s="30"/>
      <c r="E179" s="31"/>
      <c r="F179" s="19"/>
    </row>
    <row r="180" spans="1:6" x14ac:dyDescent="0.25">
      <c r="A180" s="28" t="s">
        <v>130</v>
      </c>
      <c r="B180" s="28" t="s">
        <v>218</v>
      </c>
      <c r="C180" s="45">
        <v>1739.78</v>
      </c>
      <c r="D180" s="30"/>
      <c r="E180" s="31"/>
      <c r="F180" s="19"/>
    </row>
    <row r="181" spans="1:6" x14ac:dyDescent="0.25">
      <c r="A181" s="28" t="s">
        <v>132</v>
      </c>
      <c r="B181" s="28" t="s">
        <v>70</v>
      </c>
      <c r="C181" s="45">
        <v>14.9</v>
      </c>
      <c r="D181" s="30"/>
      <c r="E181" s="31"/>
      <c r="F181" s="19"/>
    </row>
    <row r="182" spans="1:6" ht="15.75" thickBot="1" x14ac:dyDescent="0.3">
      <c r="A182" s="28"/>
      <c r="B182" s="28"/>
      <c r="C182" s="46"/>
      <c r="D182" s="30"/>
      <c r="E182" s="31"/>
      <c r="F182" s="19"/>
    </row>
    <row r="183" spans="1:6" ht="15.75" thickBot="1" x14ac:dyDescent="0.3">
      <c r="A183" s="35"/>
      <c r="B183" s="35"/>
      <c r="C183" s="36" t="s">
        <v>24</v>
      </c>
      <c r="D183" s="37"/>
      <c r="E183" s="38">
        <f>D170-D175</f>
        <v>31251.52</v>
      </c>
      <c r="F183" s="19"/>
    </row>
    <row r="184" spans="1:6" ht="15.75" thickBot="1" x14ac:dyDescent="0.3">
      <c r="C184" s="62"/>
      <c r="D184" s="33"/>
      <c r="E184" s="63"/>
      <c r="F184" s="19"/>
    </row>
    <row r="185" spans="1:6" ht="21.75" thickBot="1" x14ac:dyDescent="0.4">
      <c r="A185" s="5" t="s">
        <v>133</v>
      </c>
      <c r="B185" s="6" t="s">
        <v>134</v>
      </c>
      <c r="C185" s="50"/>
      <c r="D185" s="51"/>
      <c r="E185" s="52"/>
      <c r="F185" s="19"/>
    </row>
    <row r="186" spans="1:6" ht="16.5" customHeight="1" x14ac:dyDescent="0.25">
      <c r="A186" s="9"/>
      <c r="B186" s="10" t="s">
        <v>4</v>
      </c>
      <c r="C186" s="11"/>
      <c r="D186" s="12">
        <f>SUM(C187:C193)</f>
        <v>8127.07</v>
      </c>
      <c r="E186" s="13"/>
      <c r="F186" s="19"/>
    </row>
    <row r="187" spans="1:6" x14ac:dyDescent="0.25">
      <c r="A187" s="72" t="s">
        <v>138</v>
      </c>
      <c r="B187" s="83" t="s">
        <v>9</v>
      </c>
      <c r="C187" s="64">
        <v>6232.91</v>
      </c>
      <c r="D187" s="84"/>
      <c r="E187" s="85"/>
      <c r="F187" s="70"/>
    </row>
    <row r="188" spans="1:6" x14ac:dyDescent="0.25">
      <c r="A188" s="72" t="s">
        <v>136</v>
      </c>
      <c r="B188" s="72" t="s">
        <v>137</v>
      </c>
      <c r="C188" s="64">
        <v>680.47</v>
      </c>
      <c r="D188" s="86"/>
      <c r="E188" s="87"/>
      <c r="F188" s="19"/>
    </row>
    <row r="189" spans="1:6" x14ac:dyDescent="0.25">
      <c r="A189" s="72" t="s">
        <v>222</v>
      </c>
      <c r="B189" s="72" t="s">
        <v>170</v>
      </c>
      <c r="C189" s="64">
        <v>1000</v>
      </c>
      <c r="D189" s="86"/>
      <c r="E189" s="87"/>
      <c r="F189" s="19"/>
    </row>
    <row r="190" spans="1:6" x14ac:dyDescent="0.25">
      <c r="A190" s="72" t="s">
        <v>225</v>
      </c>
      <c r="B190" s="72" t="s">
        <v>135</v>
      </c>
      <c r="C190" s="64">
        <v>210</v>
      </c>
      <c r="D190" s="86"/>
      <c r="E190" s="87"/>
      <c r="F190" s="19"/>
    </row>
    <row r="191" spans="1:6" x14ac:dyDescent="0.25">
      <c r="A191" s="104">
        <v>7104</v>
      </c>
      <c r="B191" s="72" t="s">
        <v>239</v>
      </c>
      <c r="C191" s="64">
        <v>3.69</v>
      </c>
      <c r="D191" s="86"/>
      <c r="E191" s="87"/>
      <c r="F191" s="19"/>
    </row>
    <row r="192" spans="1:6" x14ac:dyDescent="0.25">
      <c r="A192" s="72"/>
      <c r="B192" s="72"/>
      <c r="C192" s="64"/>
      <c r="D192" s="86"/>
      <c r="E192" s="87"/>
      <c r="F192" s="19"/>
    </row>
    <row r="193" spans="1:6" x14ac:dyDescent="0.25">
      <c r="A193" s="72"/>
      <c r="B193" s="72"/>
      <c r="C193" s="64"/>
      <c r="D193" s="86"/>
      <c r="E193" s="87"/>
      <c r="F193" s="19"/>
    </row>
    <row r="194" spans="1:6" ht="15.75" x14ac:dyDescent="0.25">
      <c r="A194" s="23"/>
      <c r="B194" s="24" t="s">
        <v>11</v>
      </c>
      <c r="C194" s="58"/>
      <c r="D194" s="26">
        <f>SUM(C195:C205)</f>
        <v>34481.19</v>
      </c>
      <c r="E194" s="27"/>
      <c r="F194" s="19"/>
    </row>
    <row r="195" spans="1:6" x14ac:dyDescent="0.25">
      <c r="A195" s="28" t="s">
        <v>219</v>
      </c>
      <c r="B195" s="28" t="s">
        <v>220</v>
      </c>
      <c r="C195" s="67">
        <v>450</v>
      </c>
      <c r="D195" s="30"/>
      <c r="E195" s="31"/>
      <c r="F195" s="19" t="s">
        <v>231</v>
      </c>
    </row>
    <row r="196" spans="1:6" x14ac:dyDescent="0.25">
      <c r="A196" s="28" t="s">
        <v>140</v>
      </c>
      <c r="B196" s="28" t="s">
        <v>141</v>
      </c>
      <c r="C196" s="88">
        <v>2912.38</v>
      </c>
      <c r="D196" s="30"/>
      <c r="E196" s="31"/>
      <c r="F196" s="19" t="s">
        <v>230</v>
      </c>
    </row>
    <row r="197" spans="1:6" x14ac:dyDescent="0.25">
      <c r="A197" s="28" t="s">
        <v>142</v>
      </c>
      <c r="B197" s="28" t="s">
        <v>79</v>
      </c>
      <c r="C197" s="67">
        <v>17402.169999999998</v>
      </c>
      <c r="D197" s="30"/>
      <c r="E197" s="31"/>
      <c r="F197" s="19" t="s">
        <v>229</v>
      </c>
    </row>
    <row r="198" spans="1:6" x14ac:dyDescent="0.25">
      <c r="A198" s="28" t="s">
        <v>143</v>
      </c>
      <c r="B198" s="28" t="s">
        <v>19</v>
      </c>
      <c r="C198" s="67">
        <v>1925.97</v>
      </c>
      <c r="D198" s="30"/>
      <c r="E198" s="31"/>
      <c r="F198" s="19"/>
    </row>
    <row r="199" spans="1:6" x14ac:dyDescent="0.25">
      <c r="A199" s="28" t="s">
        <v>144</v>
      </c>
      <c r="B199" s="75" t="s">
        <v>121</v>
      </c>
      <c r="C199" s="67">
        <v>639.1</v>
      </c>
      <c r="D199" s="30"/>
      <c r="E199" s="31"/>
      <c r="F199" s="19"/>
    </row>
    <row r="200" spans="1:6" x14ac:dyDescent="0.25">
      <c r="A200" s="28" t="s">
        <v>145</v>
      </c>
      <c r="B200" s="75" t="s">
        <v>146</v>
      </c>
      <c r="C200" s="88">
        <v>233.43</v>
      </c>
      <c r="D200" s="30"/>
      <c r="E200" s="31"/>
      <c r="F200" s="19"/>
    </row>
    <row r="201" spans="1:6" x14ac:dyDescent="0.25">
      <c r="A201" s="28" t="s">
        <v>147</v>
      </c>
      <c r="B201" s="28" t="s">
        <v>131</v>
      </c>
      <c r="C201" s="88">
        <v>2544.67</v>
      </c>
      <c r="D201" s="30"/>
      <c r="E201" s="31"/>
      <c r="F201" s="19" t="s">
        <v>227</v>
      </c>
    </row>
    <row r="202" spans="1:6" x14ac:dyDescent="0.25">
      <c r="A202" s="28" t="s">
        <v>221</v>
      </c>
      <c r="B202" s="28" t="s">
        <v>70</v>
      </c>
      <c r="C202" s="67">
        <v>6781.51</v>
      </c>
      <c r="D202" s="30"/>
      <c r="E202" s="31"/>
      <c r="F202" s="19" t="s">
        <v>228</v>
      </c>
    </row>
    <row r="203" spans="1:6" x14ac:dyDescent="0.25">
      <c r="A203" s="28" t="s">
        <v>223</v>
      </c>
      <c r="B203" s="28" t="s">
        <v>86</v>
      </c>
      <c r="C203" s="67">
        <v>17.63</v>
      </c>
      <c r="D203" s="30"/>
      <c r="E203" s="31"/>
      <c r="F203" s="19"/>
    </row>
    <row r="204" spans="1:6" x14ac:dyDescent="0.25">
      <c r="A204" s="28" t="s">
        <v>224</v>
      </c>
      <c r="B204" s="28" t="s">
        <v>89</v>
      </c>
      <c r="C204" s="67">
        <v>1500</v>
      </c>
      <c r="D204" s="30"/>
      <c r="E204" s="31"/>
      <c r="F204" s="19"/>
    </row>
    <row r="205" spans="1:6" ht="15.75" thickBot="1" x14ac:dyDescent="0.3">
      <c r="A205" s="28" t="s">
        <v>226</v>
      </c>
      <c r="B205" s="28" t="s">
        <v>141</v>
      </c>
      <c r="C205" s="68">
        <v>74.33</v>
      </c>
      <c r="D205" s="60"/>
      <c r="E205" s="31"/>
      <c r="F205" s="19"/>
    </row>
    <row r="206" spans="1:6" ht="15.75" thickBot="1" x14ac:dyDescent="0.3">
      <c r="A206" s="35"/>
      <c r="B206" s="35"/>
      <c r="C206" s="36" t="s">
        <v>24</v>
      </c>
      <c r="D206" s="37"/>
      <c r="E206" s="38">
        <f>D186-D194</f>
        <v>-26354.120000000003</v>
      </c>
      <c r="F206" s="19"/>
    </row>
    <row r="207" spans="1:6" x14ac:dyDescent="0.25">
      <c r="A207" s="89"/>
      <c r="B207" s="90"/>
      <c r="C207" s="89"/>
      <c r="F207" s="19"/>
    </row>
    <row r="208" spans="1:6" x14ac:dyDescent="0.25">
      <c r="D208" s="91" t="s">
        <v>148</v>
      </c>
      <c r="E208" s="92">
        <f>SUM(E6:E207)</f>
        <v>36801.160000000003</v>
      </c>
      <c r="F208" s="93"/>
    </row>
    <row r="209" spans="4:6" x14ac:dyDescent="0.25">
      <c r="D209" s="20"/>
      <c r="E209" s="94"/>
      <c r="F209" s="19"/>
    </row>
    <row r="211" spans="4:6" x14ac:dyDescent="0.25">
      <c r="E211">
        <v>36801.160000000003</v>
      </c>
    </row>
    <row r="213" spans="4:6" x14ac:dyDescent="0.25">
      <c r="D213" t="s">
        <v>238</v>
      </c>
      <c r="E213" s="94">
        <f>E211-E208</f>
        <v>0</v>
      </c>
    </row>
  </sheetData>
  <mergeCells count="2">
    <mergeCell ref="C5:E5"/>
    <mergeCell ref="C26:E26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TravelTrex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n.behrmann</dc:creator>
  <cp:lastModifiedBy>n.behrmann</cp:lastModifiedBy>
  <dcterms:created xsi:type="dcterms:W3CDTF">2022-04-28T04:53:25Z</dcterms:created>
  <dcterms:modified xsi:type="dcterms:W3CDTF">2022-05-03T08:51:51Z</dcterms:modified>
</cp:coreProperties>
</file>